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1" documentId="13_ncr:1_{AA80D343-9AF0-467D-A5F8-CB2A306047B3}" xr6:coauthVersionLast="47" xr6:coauthVersionMax="47" xr10:uidLastSave="{8731651B-CDED-43DA-B34D-E4BA17B71988}"/>
  <workbookProtection workbookPassword="E390" lockStructure="1"/>
  <bookViews>
    <workbookView xWindow="14085" yWindow="540" windowWidth="1422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<sst xmlns="http://schemas.openxmlformats.org/spreadsheetml/2006/main" count="453" uniqueCount="186">
  <si>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</si>
  <si>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</si>
  <si>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</si>
  <si>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</si>
  <si>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</si>
  <si>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</si>
  <si>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</si>
  <si>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</si>
  <si>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</si>
  <si>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</si>
  <si>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</si>
  <si>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</si>
  <si>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</si>
  <si>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</si>
  <si>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</si>
  <si>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</si>
  <si>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</si>
  <si>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</si>
  <si>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</si>
  <si>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</si>
  <si>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</si>
  <si>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</si>
  <si>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</si>
  <si>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</si>
  <si>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</si>
  <si>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</si>
  <si>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</si>
  <si>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</si>
  <si>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</si>
  <si>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</si>
  <si>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</si>
  <si>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</si>
  <si>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</si>
  <si>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</si>
  <si>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</si>
  <si>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</si>
  <si>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</si>
  <si>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</si>
  <si>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</si>
  <si>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</si>
  <si>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</si>
  <si>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</si>
  <si>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</si>
  <si>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</si>
  <si>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</si>
  <si>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</si>
  <si>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</si>
  <si>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</si>
  <si>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</si>
  <si>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</si>
  <si>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</si>
  <si>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</si>
  <si>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</si>
  <si>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</si>
  <si>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</si>
  <si>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</si>
  <si>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</si>
  <si>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</si>
  <si>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</si>
  <si>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</si>
  <si>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</si>
  <si>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</si>
  <si>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</si>
  <si>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</si>
  <si>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</si>
  <si>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</si>
  <si>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</si>
  <si>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</si>
  <si>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</si>
  <si>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</si>
  <si>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</si>
  <si>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</si>
  <si>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</si>
  <si>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</si>
  <si>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</si>
  <si>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</si>
  <si>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</si>
  <si>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</si>
  <si>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</si>
  <si>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</si>
  <si>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</si>
  <si>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</si>
  <si>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</si>
  <si>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</si>
  <si>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</si>
  <si>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</si>
  <si>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</si>
  <si>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</si>
  <si>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</si>
  <si>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</si>
  <si>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</si>
  <si>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</si>
  <si>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</si>
  <si>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</si>
  <si>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</si>
  <si>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</si>
  <si>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</si>
  <si>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</si>
  <si>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</si>
  <si>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</si>
  <si>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</si>
  <si>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</si>
  <si>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</si>
  <si>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</si>
  <si>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</si>
  <si>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</si>
  <si>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</si>
  <si>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</si>
  <si>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</si>
  <si>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</si>
  <si>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</si>
  <si>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</si>
  <si>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</si>
  <si>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</si>
  <si>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</si>
  <si>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James</t>
  </si>
  <si>
    <t>Baker</t>
  </si>
  <si>
    <t>james.baker@srs.gov</t>
  </si>
  <si>
    <t>Spectra Tech, SRS</t>
  </si>
  <si>
    <t>ANS-8</t>
  </si>
  <si>
    <t>US</t>
  </si>
  <si>
    <t>American Nuclear Society</t>
  </si>
  <si>
    <t>ANS-8.3</t>
  </si>
  <si>
    <t>V</t>
  </si>
  <si>
    <t>Contractor</t>
  </si>
  <si>
    <t>Member</t>
  </si>
  <si>
    <t>I</t>
  </si>
  <si>
    <t>ANS-8.7</t>
  </si>
  <si>
    <t>ANS-8.10</t>
  </si>
  <si>
    <t>ANS-8.19</t>
  </si>
  <si>
    <t>ANS-8.23</t>
  </si>
  <si>
    <t>ANS-8.26</t>
  </si>
  <si>
    <t>Bowers</t>
  </si>
  <si>
    <t>Saiying</t>
  </si>
  <si>
    <t>saiying.bowers@srs.gov</t>
  </si>
  <si>
    <t>SRNS</t>
  </si>
  <si>
    <t>American Society of Civil Engineers</t>
  </si>
  <si>
    <t>ASCE</t>
  </si>
  <si>
    <t>NV</t>
  </si>
  <si>
    <t xml:space="preserve">SFPE-Society of Fire Protection Engineers </t>
  </si>
  <si>
    <t xml:space="preserve">Committee on Competency &amp; Credentialing Subcommittee </t>
  </si>
  <si>
    <t>SFPE</t>
  </si>
  <si>
    <t>william.cosey@srs.gov</t>
  </si>
  <si>
    <t>Cosey</t>
  </si>
  <si>
    <t>William</t>
  </si>
  <si>
    <t>NFPA</t>
  </si>
  <si>
    <t>NFPA-99</t>
  </si>
  <si>
    <t>LAB-AAA</t>
  </si>
  <si>
    <t>NFPA-241</t>
  </si>
  <si>
    <t>COD-AAA</t>
  </si>
  <si>
    <t>NFPA-40</t>
  </si>
  <si>
    <t>NFPA-400</t>
  </si>
  <si>
    <t>NFPA-430</t>
  </si>
  <si>
    <t>NFPA-432</t>
  </si>
  <si>
    <t>NFPA-434</t>
  </si>
  <si>
    <t>NFPA-490</t>
  </si>
  <si>
    <t>HCS-AAA</t>
  </si>
  <si>
    <t>NFPA-496</t>
  </si>
  <si>
    <t>NFPA-497</t>
  </si>
  <si>
    <t>NFPA-499</t>
  </si>
  <si>
    <t>EEC-AAA</t>
  </si>
  <si>
    <t>Dolin</t>
  </si>
  <si>
    <t>David</t>
  </si>
  <si>
    <t xml:space="preserve">david.dolin@srs.gov
</t>
  </si>
  <si>
    <t>ANS</t>
  </si>
  <si>
    <t>ANS N16</t>
  </si>
  <si>
    <t>ANS-8.28</t>
  </si>
  <si>
    <t>Macmurray</t>
  </si>
  <si>
    <t>T</t>
  </si>
  <si>
    <t>John S.</t>
  </si>
  <si>
    <t>john.macmurray@srs.gov</t>
  </si>
  <si>
    <t>ASHRAE</t>
  </si>
  <si>
    <t>TC.09.02</t>
  </si>
  <si>
    <t>ASME CONAGT</t>
  </si>
  <si>
    <t>ASME AG-1</t>
  </si>
  <si>
    <t>Std on Nuclear Air &amp; Gas Treatment</t>
  </si>
  <si>
    <t>Technology on Nuclear Air &amp; Gas Treatment</t>
  </si>
  <si>
    <t>Zawacki</t>
  </si>
  <si>
    <t>Victoria</t>
  </si>
  <si>
    <t>victoria.zawacki@srs.gov</t>
  </si>
  <si>
    <t>NFPA 80A</t>
  </si>
  <si>
    <t>George</t>
  </si>
  <si>
    <t>Thomas</t>
  </si>
  <si>
    <t>thomas.george@srs.gov</t>
  </si>
  <si>
    <t>803-952-9380</t>
  </si>
  <si>
    <t>TSM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</si>
</sst>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Normal="100" workbookViewId="0">
      <pane xSplit="2" ySplit="12" topLeftCell="G32" activePane="bottomRight" state="frozen"/>
      <selection pane="topRight" activeCell="C1" sqref="C1"/>
      <selection pane="bottomLeft" activeCell="A11" sqref="A11"/>
      <selection pane="bottomRight" activeCell="K35" sqref="K35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7" t="s">
        <v>38</v>
      </c>
      <c r="D1" s="77"/>
      <c r="E1" s="77"/>
      <c r="F1" s="77"/>
      <c r="G1" s="77"/>
      <c r="H1" s="77"/>
      <c r="I1" s="77"/>
      <c r="J1" s="77"/>
      <c r="K1" s="12"/>
      <c r="L1" s="25" t="s">
        <v>112</v>
      </c>
      <c r="M1" s="66" t="str">
        <f>IF(AND(M2="",M6=""),"Status:  OK","")</f>
        <v/>
      </c>
      <c r="N1" s="66"/>
      <c r="O1" s="66"/>
      <c r="S1" s="38"/>
      <c r="T1" s="38"/>
      <c r="U1" s="38"/>
      <c r="V1" s="38"/>
      <c r="W1" s="38"/>
    </row>
    <row r="2" spans="1:101" ht="6" customHeight="1" thickBot="1" x14ac:dyDescent="0.25">
      <c r="A2" s="11"/>
      <c r="M2" s="67" t="str">
        <f>IF(IF(OR(ISBLANK(C3),ISBLANK(H3),ISBLANK(C5),ISBLANK(H5),ISBLANK(C7),ISBLANK(G7),ISBLANK(C9)),1,0)=0,"","Missing or incorrect submitter      information")</f>
        <v/>
      </c>
      <c r="N2" s="67"/>
      <c r="O2" s="67"/>
    </row>
    <row r="3" spans="1:101" s="4" customFormat="1" ht="17.25" thickBot="1" x14ac:dyDescent="0.25">
      <c r="A3" s="80" t="s">
        <v>43</v>
      </c>
      <c r="B3" s="81"/>
      <c r="C3" s="78" t="s">
        <v>181</v>
      </c>
      <c r="D3" s="79"/>
      <c r="E3" s="12"/>
      <c r="F3" s="12"/>
      <c r="G3" s="19" t="s">
        <v>44</v>
      </c>
      <c r="H3" s="61" t="s">
        <v>182</v>
      </c>
      <c r="I3" s="12"/>
      <c r="M3" s="67"/>
      <c r="N3" s="67"/>
      <c r="O3" s="67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7"/>
      <c r="N4" s="67"/>
      <c r="O4" s="67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0" t="s">
        <v>45</v>
      </c>
      <c r="B5" s="81"/>
      <c r="C5" s="78" t="s">
        <v>185</v>
      </c>
      <c r="D5" s="79"/>
      <c r="E5" s="84" t="s">
        <v>52</v>
      </c>
      <c r="F5" s="84"/>
      <c r="G5" s="84"/>
      <c r="H5" s="62">
        <v>75</v>
      </c>
      <c r="I5" s="68" t="str">
        <f>IF(ISBLANK(H5),"Enter the number of your Organization in the cell to the left. See the 'Org List' tab below for the Org number. Complete a DIFFERENT TEMPLATE for each Organization.",VLOOKUP(H5,'Org List'!A5:B83,2,FALSE))</f>
        <v>Savannah River Site-SRNS (EM)</v>
      </c>
      <c r="J5" s="69"/>
      <c r="K5" s="69"/>
      <c r="L5" s="69"/>
      <c r="M5" s="69"/>
      <c r="N5" s="69"/>
      <c r="O5" s="69"/>
      <c r="P5" s="69"/>
      <c r="Q5" s="69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7" t="str">
        <f>IF(OR(COUNTIF(B13:B62,"ok")=0,COUNTIF(B13:B62,"Incomplete")&gt;0),"Missing or incorrect information in data entry section","")</f>
        <v>Missing or incorrect information in data entry section</v>
      </c>
      <c r="N6" s="67"/>
      <c r="O6" s="67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5" t="s">
        <v>4</v>
      </c>
      <c r="B7" s="85"/>
      <c r="C7" s="78" t="s">
        <v>184</v>
      </c>
      <c r="D7" s="79"/>
      <c r="F7" s="22" t="s">
        <v>105</v>
      </c>
      <c r="G7" s="78" t="s">
        <v>183</v>
      </c>
      <c r="H7" s="79"/>
      <c r="I7" s="12"/>
      <c r="J7" s="12"/>
      <c r="M7" s="67"/>
      <c r="N7" s="67"/>
      <c r="O7" s="67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7"/>
      <c r="N8" s="67"/>
      <c r="O8" s="67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4" t="s">
        <v>6</v>
      </c>
      <c r="B9" s="86"/>
      <c r="C9" s="60">
        <v>45218</v>
      </c>
      <c r="D9" s="42"/>
      <c r="E9" s="42"/>
      <c r="F9" s="42"/>
      <c r="G9" s="42"/>
      <c r="H9" s="42"/>
      <c r="I9" s="41"/>
      <c r="M9" s="76" t="s">
        <v>50</v>
      </c>
      <c r="N9" s="76"/>
      <c r="O9" s="76"/>
      <c r="P9" s="76"/>
      <c r="Q9" s="30"/>
      <c r="R9" s="70" t="s">
        <v>37</v>
      </c>
      <c r="S9" s="71"/>
      <c r="T9" s="71"/>
      <c r="U9" s="72"/>
      <c r="V9" s="76" t="s">
        <v>37</v>
      </c>
      <c r="W9" s="76"/>
      <c r="X9" s="76"/>
      <c r="Y9" s="76"/>
      <c r="Z9" s="76" t="s">
        <v>37</v>
      </c>
      <c r="AA9" s="76"/>
      <c r="AB9" s="76"/>
      <c r="AC9" s="76" t="s">
        <v>37</v>
      </c>
      <c r="AD9" s="76"/>
      <c r="AE9" s="76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6"/>
      <c r="N10" s="76"/>
      <c r="O10" s="76"/>
      <c r="P10" s="76"/>
      <c r="Q10" s="30"/>
      <c r="R10" s="73"/>
      <c r="S10" s="74"/>
      <c r="T10" s="74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2" t="s">
        <v>0</v>
      </c>
      <c r="B11" s="82" t="s">
        <v>2</v>
      </c>
      <c r="C11" s="82" t="s">
        <v>46</v>
      </c>
      <c r="D11" s="82" t="s">
        <v>41</v>
      </c>
      <c r="E11" s="82" t="s">
        <v>42</v>
      </c>
      <c r="F11" s="82" t="s">
        <v>106</v>
      </c>
      <c r="G11" s="76" t="s">
        <v>39</v>
      </c>
      <c r="H11" s="76"/>
      <c r="I11" s="82" t="s">
        <v>36</v>
      </c>
      <c r="J11" s="82" t="s">
        <v>35</v>
      </c>
      <c r="K11" s="82" t="s">
        <v>34</v>
      </c>
      <c r="L11" s="70" t="s">
        <v>51</v>
      </c>
      <c r="M11" s="82" t="s">
        <v>48</v>
      </c>
      <c r="N11" s="76" t="s">
        <v>32</v>
      </c>
      <c r="O11" s="76"/>
      <c r="P11" s="76" t="s">
        <v>108</v>
      </c>
      <c r="R11" s="76" t="s">
        <v>7</v>
      </c>
      <c r="S11" s="76" t="str">
        <f>D11&amp;" Status"</f>
        <v xml:space="preserve"> Last Name
of Non-Government Standards Body (NGSB)
Participant Status</v>
      </c>
      <c r="T11" s="76" t="str">
        <f>E11&amp;" Status"</f>
        <v xml:space="preserve"> First Name
of Non-Government Standards Body (NGSB)
Participant Status</v>
      </c>
      <c r="U11" s="72" t="str">
        <f>F11&amp;" Status"</f>
        <v xml:space="preserve"> Email Address
of Non-Government Standards Body (NGSB)
Participant Status</v>
      </c>
      <c r="V11" s="76" t="str">
        <f>G11</f>
        <v xml:space="preserve"> Employment Status (Complete One Column only for Each Row)</v>
      </c>
      <c r="W11" s="76"/>
      <c r="X11" s="76" t="str">
        <f>I11&amp;" Status"</f>
        <v xml:space="preserve"> Name of Non-Government Standards Body (NGSB) Status</v>
      </c>
      <c r="Y11" s="76" t="str">
        <f>J11&amp;" Status"</f>
        <v xml:space="preserve"> Country of Non-Government Standards Body (NGSB) Status</v>
      </c>
      <c r="Z11" s="76" t="str">
        <f>K11&amp;" Status"</f>
        <v xml:space="preserve"> Name of Main Committee Status</v>
      </c>
      <c r="AA11" s="76" t="str">
        <f>L11&amp;" Status"</f>
        <v xml:space="preserve"> Name and/or Number of Activity (e.g., committee, sub-committee, working group, task group) Status</v>
      </c>
      <c r="AB11" s="76" t="str">
        <f>M11&amp;" Status"</f>
        <v xml:space="preserve"> Voting Status:
'V' for Voting or
'NV' for Nonvoting Status</v>
      </c>
      <c r="AC11" s="76" t="str">
        <f>N11</f>
        <v xml:space="preserve"> Representation (Complete One Column only for Each Row)</v>
      </c>
      <c r="AD11" s="76"/>
      <c r="AE11" s="76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7"/>
      <c r="B12" s="87"/>
      <c r="C12" s="83"/>
      <c r="D12" s="88"/>
      <c r="E12" s="88"/>
      <c r="F12" s="88"/>
      <c r="G12" s="37" t="s">
        <v>47</v>
      </c>
      <c r="H12" s="37" t="s">
        <v>40</v>
      </c>
      <c r="I12" s="83"/>
      <c r="J12" s="83"/>
      <c r="K12" s="83"/>
      <c r="L12" s="89"/>
      <c r="M12" s="83"/>
      <c r="N12" s="37" t="s">
        <v>49</v>
      </c>
      <c r="O12" s="37" t="s">
        <v>33</v>
      </c>
      <c r="P12" s="82"/>
      <c r="Q12" s="13"/>
      <c r="R12" s="76"/>
      <c r="S12" s="76"/>
      <c r="T12" s="76"/>
      <c r="U12" s="75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6"/>
      <c r="Y12" s="76"/>
      <c r="Z12" s="76"/>
      <c r="AA12" s="76"/>
      <c r="AB12" s="76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6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26.2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126</v>
      </c>
      <c r="D13" s="49" t="s">
        <v>116</v>
      </c>
      <c r="E13" s="49" t="s">
        <v>115</v>
      </c>
      <c r="F13" s="49" t="s">
        <v>117</v>
      </c>
      <c r="G13" s="49"/>
      <c r="H13" s="49" t="s">
        <v>118</v>
      </c>
      <c r="I13" s="49" t="s">
        <v>121</v>
      </c>
      <c r="J13" s="49" t="s">
        <v>120</v>
      </c>
      <c r="K13" s="49" t="s">
        <v>119</v>
      </c>
      <c r="L13" s="50" t="s">
        <v>122</v>
      </c>
      <c r="M13" s="49" t="s">
        <v>123</v>
      </c>
      <c r="N13" s="49"/>
      <c r="O13" s="49" t="s">
        <v>124</v>
      </c>
      <c r="P13" s="51" t="s">
        <v>125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25.5" x14ac:dyDescent="0.2">
      <c r="A14" s="8">
        <v>2</v>
      </c>
      <c r="B14" s="26" t="str">
        <f t="shared" si="0"/>
        <v>ok</v>
      </c>
      <c r="C14" s="52" t="s">
        <v>126</v>
      </c>
      <c r="D14" s="53" t="s">
        <v>116</v>
      </c>
      <c r="E14" s="53" t="s">
        <v>115</v>
      </c>
      <c r="F14" s="53" t="s">
        <v>117</v>
      </c>
      <c r="G14" s="53"/>
      <c r="H14" s="53" t="s">
        <v>118</v>
      </c>
      <c r="I14" s="53" t="s">
        <v>121</v>
      </c>
      <c r="J14" s="53" t="s">
        <v>120</v>
      </c>
      <c r="K14" s="53" t="s">
        <v>119</v>
      </c>
      <c r="L14" s="54" t="s">
        <v>127</v>
      </c>
      <c r="M14" s="53" t="s">
        <v>123</v>
      </c>
      <c r="N14" s="53"/>
      <c r="O14" s="53" t="s">
        <v>124</v>
      </c>
      <c r="P14" s="55" t="s">
        <v>125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25.5" x14ac:dyDescent="0.2">
      <c r="A15" s="8">
        <v>3</v>
      </c>
      <c r="B15" s="26" t="str">
        <f t="shared" si="0"/>
        <v>ok</v>
      </c>
      <c r="C15" s="52" t="s">
        <v>126</v>
      </c>
      <c r="D15" s="53" t="s">
        <v>116</v>
      </c>
      <c r="E15" s="53" t="s">
        <v>115</v>
      </c>
      <c r="F15" s="53" t="s">
        <v>117</v>
      </c>
      <c r="G15" s="53"/>
      <c r="H15" s="53" t="s">
        <v>118</v>
      </c>
      <c r="I15" s="53" t="s">
        <v>121</v>
      </c>
      <c r="J15" s="53" t="s">
        <v>120</v>
      </c>
      <c r="K15" s="53" t="s">
        <v>119</v>
      </c>
      <c r="L15" s="54" t="s">
        <v>128</v>
      </c>
      <c r="M15" s="53" t="s">
        <v>123</v>
      </c>
      <c r="N15" s="53"/>
      <c r="O15" s="53" t="s">
        <v>124</v>
      </c>
      <c r="P15" s="55" t="s">
        <v>125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25.5" x14ac:dyDescent="0.2">
      <c r="A16" s="8">
        <v>4</v>
      </c>
      <c r="B16" s="26" t="str">
        <f t="shared" si="0"/>
        <v>ok</v>
      </c>
      <c r="C16" s="52" t="s">
        <v>126</v>
      </c>
      <c r="D16" s="53" t="s">
        <v>116</v>
      </c>
      <c r="E16" s="53" t="s">
        <v>115</v>
      </c>
      <c r="F16" s="53" t="s">
        <v>117</v>
      </c>
      <c r="G16" s="53"/>
      <c r="H16" s="53" t="s">
        <v>118</v>
      </c>
      <c r="I16" s="53" t="s">
        <v>121</v>
      </c>
      <c r="J16" s="53" t="s">
        <v>120</v>
      </c>
      <c r="K16" s="53" t="s">
        <v>119</v>
      </c>
      <c r="L16" s="54" t="s">
        <v>129</v>
      </c>
      <c r="M16" s="53" t="s">
        <v>123</v>
      </c>
      <c r="N16" s="53"/>
      <c r="O16" s="53" t="s">
        <v>124</v>
      </c>
      <c r="P16" s="55" t="s">
        <v>125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25.5" x14ac:dyDescent="0.2">
      <c r="A17" s="8">
        <v>5</v>
      </c>
      <c r="B17" s="26" t="str">
        <f t="shared" si="0"/>
        <v>ok</v>
      </c>
      <c r="C17" s="52" t="s">
        <v>126</v>
      </c>
      <c r="D17" s="53" t="s">
        <v>116</v>
      </c>
      <c r="E17" s="53" t="s">
        <v>115</v>
      </c>
      <c r="F17" s="53" t="s">
        <v>117</v>
      </c>
      <c r="G17" s="53"/>
      <c r="H17" s="53" t="s">
        <v>118</v>
      </c>
      <c r="I17" s="53" t="s">
        <v>121</v>
      </c>
      <c r="J17" s="53" t="s">
        <v>120</v>
      </c>
      <c r="K17" s="53" t="s">
        <v>119</v>
      </c>
      <c r="L17" s="54" t="s">
        <v>130</v>
      </c>
      <c r="M17" s="53" t="s">
        <v>123</v>
      </c>
      <c r="N17" s="53"/>
      <c r="O17" s="53" t="s">
        <v>124</v>
      </c>
      <c r="P17" s="55" t="s">
        <v>125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>ok</v>
      </c>
      <c r="C18" s="52" t="s">
        <v>126</v>
      </c>
      <c r="D18" s="53" t="s">
        <v>116</v>
      </c>
      <c r="E18" s="53" t="s">
        <v>115</v>
      </c>
      <c r="F18" s="53" t="s">
        <v>117</v>
      </c>
      <c r="G18" s="53"/>
      <c r="H18" s="53" t="s">
        <v>118</v>
      </c>
      <c r="I18" s="53" t="s">
        <v>121</v>
      </c>
      <c r="J18" s="53" t="s">
        <v>120</v>
      </c>
      <c r="K18" s="53" t="s">
        <v>119</v>
      </c>
      <c r="L18" s="54" t="s">
        <v>131</v>
      </c>
      <c r="M18" s="53" t="s">
        <v>123</v>
      </c>
      <c r="N18" s="53"/>
      <c r="O18" s="53" t="s">
        <v>124</v>
      </c>
      <c r="P18" s="55" t="s">
        <v>125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38.25" x14ac:dyDescent="0.2">
      <c r="A19" s="8">
        <v>7</v>
      </c>
      <c r="B19" s="26" t="str">
        <f t="shared" si="0"/>
        <v>Incomplete</v>
      </c>
      <c r="C19" s="52" t="s">
        <v>126</v>
      </c>
      <c r="D19" s="53" t="s">
        <v>132</v>
      </c>
      <c r="E19" s="53" t="s">
        <v>133</v>
      </c>
      <c r="F19" s="53" t="s">
        <v>134</v>
      </c>
      <c r="G19" s="53"/>
      <c r="H19" s="53" t="s">
        <v>135</v>
      </c>
      <c r="I19" s="53" t="s">
        <v>136</v>
      </c>
      <c r="J19" s="53" t="s">
        <v>120</v>
      </c>
      <c r="K19" s="53" t="s">
        <v>137</v>
      </c>
      <c r="L19" s="54"/>
      <c r="M19" s="53" t="s">
        <v>138</v>
      </c>
      <c r="N19" s="53"/>
      <c r="O19" s="53" t="s">
        <v>135</v>
      </c>
      <c r="P19" s="55" t="s">
        <v>125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Empty cell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51" x14ac:dyDescent="0.2">
      <c r="A20" s="8">
        <v>8</v>
      </c>
      <c r="B20" s="26" t="str">
        <f t="shared" si="0"/>
        <v>ok</v>
      </c>
      <c r="C20" s="52" t="s">
        <v>126</v>
      </c>
      <c r="D20" s="53" t="s">
        <v>143</v>
      </c>
      <c r="E20" s="53" t="s">
        <v>144</v>
      </c>
      <c r="F20" s="53" t="s">
        <v>142</v>
      </c>
      <c r="G20" s="53"/>
      <c r="H20" s="53" t="s">
        <v>135</v>
      </c>
      <c r="I20" s="53" t="s">
        <v>139</v>
      </c>
      <c r="J20" s="53" t="s">
        <v>120</v>
      </c>
      <c r="K20" s="65" t="s">
        <v>141</v>
      </c>
      <c r="L20" s="54" t="s">
        <v>140</v>
      </c>
      <c r="M20" s="53" t="s">
        <v>123</v>
      </c>
      <c r="N20" s="53"/>
      <c r="O20" s="53" t="s">
        <v>135</v>
      </c>
      <c r="P20" s="55" t="s">
        <v>125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25.5" x14ac:dyDescent="0.2">
      <c r="A21" s="8">
        <v>9</v>
      </c>
      <c r="B21" s="26" t="str">
        <f t="shared" si="0"/>
        <v>ok</v>
      </c>
      <c r="C21" s="52" t="s">
        <v>126</v>
      </c>
      <c r="D21" s="53" t="s">
        <v>143</v>
      </c>
      <c r="E21" s="53" t="s">
        <v>144</v>
      </c>
      <c r="F21" s="53" t="s">
        <v>142</v>
      </c>
      <c r="G21" s="53"/>
      <c r="H21" s="53" t="s">
        <v>135</v>
      </c>
      <c r="I21" s="53" t="s">
        <v>145</v>
      </c>
      <c r="J21" s="53" t="s">
        <v>120</v>
      </c>
      <c r="K21" s="65" t="s">
        <v>146</v>
      </c>
      <c r="L21" s="54" t="s">
        <v>147</v>
      </c>
      <c r="M21" s="53" t="s">
        <v>123</v>
      </c>
      <c r="N21" s="53"/>
      <c r="O21" s="53" t="s">
        <v>135</v>
      </c>
      <c r="P21" s="55" t="s">
        <v>125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>ok</v>
      </c>
      <c r="C22" s="52" t="s">
        <v>126</v>
      </c>
      <c r="D22" s="53" t="s">
        <v>143</v>
      </c>
      <c r="E22" s="53" t="s">
        <v>144</v>
      </c>
      <c r="F22" s="53" t="s">
        <v>142</v>
      </c>
      <c r="G22" s="53"/>
      <c r="H22" s="53" t="s">
        <v>135</v>
      </c>
      <c r="I22" s="53" t="s">
        <v>145</v>
      </c>
      <c r="J22" s="53" t="s">
        <v>120</v>
      </c>
      <c r="K22" s="53" t="s">
        <v>148</v>
      </c>
      <c r="L22" s="54" t="s">
        <v>149</v>
      </c>
      <c r="M22" s="53" t="s">
        <v>123</v>
      </c>
      <c r="N22" s="53"/>
      <c r="O22" s="53" t="s">
        <v>135</v>
      </c>
      <c r="P22" s="55" t="s">
        <v>125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25.5" x14ac:dyDescent="0.2">
      <c r="A23" s="8">
        <v>11</v>
      </c>
      <c r="B23" s="26" t="str">
        <f t="shared" si="0"/>
        <v>ok</v>
      </c>
      <c r="C23" s="52" t="s">
        <v>126</v>
      </c>
      <c r="D23" s="53" t="s">
        <v>143</v>
      </c>
      <c r="E23" s="53" t="s">
        <v>144</v>
      </c>
      <c r="F23" s="53" t="s">
        <v>142</v>
      </c>
      <c r="G23" s="53"/>
      <c r="H23" s="53" t="s">
        <v>135</v>
      </c>
      <c r="I23" s="53" t="s">
        <v>145</v>
      </c>
      <c r="J23" s="53" t="s">
        <v>120</v>
      </c>
      <c r="K23" s="53" t="s">
        <v>150</v>
      </c>
      <c r="L23" s="54" t="s">
        <v>156</v>
      </c>
      <c r="M23" s="53" t="s">
        <v>123</v>
      </c>
      <c r="N23" s="53"/>
      <c r="O23" s="53" t="s">
        <v>135</v>
      </c>
      <c r="P23" s="55" t="s">
        <v>125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25.5" x14ac:dyDescent="0.2">
      <c r="A24" s="8">
        <v>12</v>
      </c>
      <c r="B24" s="26" t="str">
        <f t="shared" si="0"/>
        <v>ok</v>
      </c>
      <c r="C24" s="52" t="s">
        <v>126</v>
      </c>
      <c r="D24" s="53" t="s">
        <v>143</v>
      </c>
      <c r="E24" s="53" t="s">
        <v>144</v>
      </c>
      <c r="F24" s="53" t="s">
        <v>142</v>
      </c>
      <c r="G24" s="53"/>
      <c r="H24" s="53" t="s">
        <v>135</v>
      </c>
      <c r="I24" s="53" t="s">
        <v>145</v>
      </c>
      <c r="J24" s="53" t="s">
        <v>120</v>
      </c>
      <c r="K24" s="53" t="s">
        <v>151</v>
      </c>
      <c r="L24" s="54" t="s">
        <v>156</v>
      </c>
      <c r="M24" s="53" t="s">
        <v>123</v>
      </c>
      <c r="N24" s="53"/>
      <c r="O24" s="53" t="s">
        <v>135</v>
      </c>
      <c r="P24" s="55" t="s">
        <v>125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25.5" x14ac:dyDescent="0.2">
      <c r="A25" s="8">
        <v>13</v>
      </c>
      <c r="B25" s="26" t="str">
        <f t="shared" si="0"/>
        <v>ok</v>
      </c>
      <c r="C25" s="52" t="s">
        <v>126</v>
      </c>
      <c r="D25" s="53" t="s">
        <v>143</v>
      </c>
      <c r="E25" s="53" t="s">
        <v>144</v>
      </c>
      <c r="F25" s="53" t="s">
        <v>142</v>
      </c>
      <c r="G25" s="53"/>
      <c r="H25" s="53" t="s">
        <v>135</v>
      </c>
      <c r="I25" s="53" t="s">
        <v>145</v>
      </c>
      <c r="J25" s="53" t="s">
        <v>120</v>
      </c>
      <c r="K25" s="53" t="s">
        <v>152</v>
      </c>
      <c r="L25" s="54" t="s">
        <v>156</v>
      </c>
      <c r="M25" s="53" t="s">
        <v>123</v>
      </c>
      <c r="N25" s="53"/>
      <c r="O25" s="53" t="s">
        <v>135</v>
      </c>
      <c r="P25" s="55" t="s">
        <v>125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25.5" x14ac:dyDescent="0.2">
      <c r="A26" s="8">
        <v>14</v>
      </c>
      <c r="B26" s="26" t="str">
        <f t="shared" si="0"/>
        <v>ok</v>
      </c>
      <c r="C26" s="52" t="s">
        <v>126</v>
      </c>
      <c r="D26" s="53" t="s">
        <v>143</v>
      </c>
      <c r="E26" s="53" t="s">
        <v>144</v>
      </c>
      <c r="F26" s="53" t="s">
        <v>142</v>
      </c>
      <c r="G26" s="53"/>
      <c r="H26" s="53" t="s">
        <v>135</v>
      </c>
      <c r="I26" s="53" t="s">
        <v>145</v>
      </c>
      <c r="J26" s="53" t="s">
        <v>120</v>
      </c>
      <c r="K26" s="53" t="s">
        <v>153</v>
      </c>
      <c r="L26" s="54" t="s">
        <v>156</v>
      </c>
      <c r="M26" s="53" t="s">
        <v>123</v>
      </c>
      <c r="N26" s="53"/>
      <c r="O26" s="53" t="s">
        <v>135</v>
      </c>
      <c r="P26" s="55" t="s">
        <v>125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>ok</v>
      </c>
      <c r="C27" s="52" t="s">
        <v>126</v>
      </c>
      <c r="D27" s="53" t="s">
        <v>143</v>
      </c>
      <c r="E27" s="53" t="s">
        <v>144</v>
      </c>
      <c r="F27" s="53" t="s">
        <v>142</v>
      </c>
      <c r="G27" s="53"/>
      <c r="H27" s="53" t="s">
        <v>135</v>
      </c>
      <c r="I27" s="53" t="s">
        <v>145</v>
      </c>
      <c r="J27" s="53" t="s">
        <v>120</v>
      </c>
      <c r="K27" s="53" t="s">
        <v>154</v>
      </c>
      <c r="L27" s="54" t="s">
        <v>156</v>
      </c>
      <c r="M27" s="53" t="s">
        <v>123</v>
      </c>
      <c r="N27" s="53"/>
      <c r="O27" s="53" t="s">
        <v>135</v>
      </c>
      <c r="P27" s="55" t="s">
        <v>125</v>
      </c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25.5" x14ac:dyDescent="0.2">
      <c r="A28" s="8">
        <v>16</v>
      </c>
      <c r="B28" s="26" t="str">
        <f t="shared" si="0"/>
        <v>ok</v>
      </c>
      <c r="C28" s="52" t="s">
        <v>126</v>
      </c>
      <c r="D28" s="53" t="s">
        <v>143</v>
      </c>
      <c r="E28" s="53" t="s">
        <v>144</v>
      </c>
      <c r="F28" s="53" t="s">
        <v>142</v>
      </c>
      <c r="G28" s="53"/>
      <c r="H28" s="53" t="s">
        <v>135</v>
      </c>
      <c r="I28" s="53" t="s">
        <v>145</v>
      </c>
      <c r="J28" s="53" t="s">
        <v>120</v>
      </c>
      <c r="K28" s="53" t="s">
        <v>155</v>
      </c>
      <c r="L28" s="54" t="s">
        <v>156</v>
      </c>
      <c r="M28" s="53" t="s">
        <v>123</v>
      </c>
      <c r="N28" s="53"/>
      <c r="O28" s="53" t="s">
        <v>135</v>
      </c>
      <c r="P28" s="55" t="s">
        <v>125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25.5" x14ac:dyDescent="0.2">
      <c r="A29" s="8">
        <v>17</v>
      </c>
      <c r="B29" s="26" t="str">
        <f t="shared" si="0"/>
        <v>ok</v>
      </c>
      <c r="C29" s="52" t="s">
        <v>126</v>
      </c>
      <c r="D29" s="53" t="s">
        <v>143</v>
      </c>
      <c r="E29" s="53" t="s">
        <v>144</v>
      </c>
      <c r="F29" s="53" t="s">
        <v>142</v>
      </c>
      <c r="G29" s="53"/>
      <c r="H29" s="53" t="s">
        <v>135</v>
      </c>
      <c r="I29" s="53" t="s">
        <v>145</v>
      </c>
      <c r="J29" s="53" t="s">
        <v>120</v>
      </c>
      <c r="K29" s="53" t="s">
        <v>157</v>
      </c>
      <c r="L29" s="54" t="s">
        <v>160</v>
      </c>
      <c r="M29" s="53" t="s">
        <v>123</v>
      </c>
      <c r="N29" s="53"/>
      <c r="O29" s="53" t="s">
        <v>135</v>
      </c>
      <c r="P29" s="55" t="s">
        <v>125</v>
      </c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25.5" x14ac:dyDescent="0.2">
      <c r="A30" s="8">
        <v>18</v>
      </c>
      <c r="B30" s="26" t="str">
        <f t="shared" si="0"/>
        <v>ok</v>
      </c>
      <c r="C30" s="52" t="s">
        <v>126</v>
      </c>
      <c r="D30" s="53" t="s">
        <v>143</v>
      </c>
      <c r="E30" s="53" t="s">
        <v>144</v>
      </c>
      <c r="F30" s="53" t="s">
        <v>142</v>
      </c>
      <c r="G30" s="53"/>
      <c r="H30" s="53" t="s">
        <v>135</v>
      </c>
      <c r="I30" s="53" t="s">
        <v>145</v>
      </c>
      <c r="J30" s="53" t="s">
        <v>120</v>
      </c>
      <c r="K30" s="53" t="s">
        <v>158</v>
      </c>
      <c r="L30" s="54" t="s">
        <v>160</v>
      </c>
      <c r="M30" s="53" t="s">
        <v>123</v>
      </c>
      <c r="N30" s="53"/>
      <c r="O30" s="53" t="s">
        <v>135</v>
      </c>
      <c r="P30" s="55" t="s">
        <v>125</v>
      </c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25.5" x14ac:dyDescent="0.2">
      <c r="A31" s="8">
        <v>19</v>
      </c>
      <c r="B31" s="26" t="str">
        <f t="shared" si="0"/>
        <v>ok</v>
      </c>
      <c r="C31" s="52" t="s">
        <v>126</v>
      </c>
      <c r="D31" s="53" t="s">
        <v>143</v>
      </c>
      <c r="E31" s="53" t="s">
        <v>144</v>
      </c>
      <c r="F31" s="53" t="s">
        <v>142</v>
      </c>
      <c r="G31" s="53"/>
      <c r="H31" s="53" t="s">
        <v>135</v>
      </c>
      <c r="I31" s="53" t="s">
        <v>145</v>
      </c>
      <c r="J31" s="53" t="s">
        <v>120</v>
      </c>
      <c r="K31" s="53" t="s">
        <v>159</v>
      </c>
      <c r="L31" s="54" t="s">
        <v>160</v>
      </c>
      <c r="M31" s="53" t="s">
        <v>123</v>
      </c>
      <c r="N31" s="53"/>
      <c r="O31" s="53" t="s">
        <v>135</v>
      </c>
      <c r="P31" s="55" t="s">
        <v>125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25.5" x14ac:dyDescent="0.2">
      <c r="A32" s="8">
        <v>20</v>
      </c>
      <c r="B32" s="26" t="str">
        <f t="shared" si="0"/>
        <v>ok</v>
      </c>
      <c r="C32" s="52" t="s">
        <v>126</v>
      </c>
      <c r="D32" s="53" t="s">
        <v>161</v>
      </c>
      <c r="E32" s="53" t="s">
        <v>162</v>
      </c>
      <c r="F32" s="53" t="s">
        <v>163</v>
      </c>
      <c r="G32" s="53"/>
      <c r="H32" s="53" t="s">
        <v>135</v>
      </c>
      <c r="I32" s="53" t="s">
        <v>164</v>
      </c>
      <c r="J32" s="53" t="s">
        <v>120</v>
      </c>
      <c r="K32" s="53" t="s">
        <v>165</v>
      </c>
      <c r="L32" s="54" t="s">
        <v>166</v>
      </c>
      <c r="M32" s="53" t="s">
        <v>138</v>
      </c>
      <c r="N32" s="53"/>
      <c r="O32" s="53" t="s">
        <v>135</v>
      </c>
      <c r="P32" s="55" t="s">
        <v>125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>ok</v>
      </c>
      <c r="C33" s="52" t="s">
        <v>168</v>
      </c>
      <c r="D33" s="53" t="s">
        <v>167</v>
      </c>
      <c r="E33" s="53" t="s">
        <v>169</v>
      </c>
      <c r="F33" s="53" t="s">
        <v>170</v>
      </c>
      <c r="G33" s="53"/>
      <c r="H33" s="53" t="s">
        <v>135</v>
      </c>
      <c r="I33" s="53" t="s">
        <v>171</v>
      </c>
      <c r="J33" s="53" t="s">
        <v>120</v>
      </c>
      <c r="K33" s="53" t="s">
        <v>171</v>
      </c>
      <c r="L33" s="54" t="s">
        <v>172</v>
      </c>
      <c r="M33" s="53"/>
      <c r="N33" s="53"/>
      <c r="O33" s="53"/>
      <c r="P33" s="55"/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>ok</v>
      </c>
      <c r="C34" s="52" t="s">
        <v>126</v>
      </c>
      <c r="D34" s="53" t="s">
        <v>167</v>
      </c>
      <c r="E34" s="53" t="s">
        <v>169</v>
      </c>
      <c r="F34" s="53" t="s">
        <v>170</v>
      </c>
      <c r="G34" s="53"/>
      <c r="H34" s="53" t="s">
        <v>135</v>
      </c>
      <c r="I34" s="53" t="s">
        <v>173</v>
      </c>
      <c r="J34" s="53" t="s">
        <v>120</v>
      </c>
      <c r="K34" s="53" t="s">
        <v>174</v>
      </c>
      <c r="L34" s="54" t="s">
        <v>175</v>
      </c>
      <c r="M34" s="53" t="s">
        <v>123</v>
      </c>
      <c r="N34" s="53"/>
      <c r="O34" s="53" t="s">
        <v>135</v>
      </c>
      <c r="P34" s="55" t="s">
        <v>125</v>
      </c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38.25" x14ac:dyDescent="0.2">
      <c r="A35" s="8">
        <v>23</v>
      </c>
      <c r="B35" s="26" t="str">
        <f t="shared" si="0"/>
        <v>ok</v>
      </c>
      <c r="C35" s="52" t="s">
        <v>126</v>
      </c>
      <c r="D35" s="53" t="s">
        <v>167</v>
      </c>
      <c r="E35" s="53" t="s">
        <v>169</v>
      </c>
      <c r="F35" s="53" t="s">
        <v>170</v>
      </c>
      <c r="G35" s="53"/>
      <c r="H35" s="53" t="s">
        <v>135</v>
      </c>
      <c r="I35" s="53" t="s">
        <v>173</v>
      </c>
      <c r="J35" s="53" t="s">
        <v>120</v>
      </c>
      <c r="K35" s="53" t="s">
        <v>174</v>
      </c>
      <c r="L35" s="54" t="s">
        <v>176</v>
      </c>
      <c r="M35" s="53" t="s">
        <v>123</v>
      </c>
      <c r="N35" s="53"/>
      <c r="O35" s="53" t="s">
        <v>135</v>
      </c>
      <c r="P35" s="55" t="s">
        <v>125</v>
      </c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>ok</v>
      </c>
      <c r="C36" s="52" t="s">
        <v>168</v>
      </c>
      <c r="D36" s="53" t="s">
        <v>177</v>
      </c>
      <c r="E36" s="53" t="s">
        <v>178</v>
      </c>
      <c r="F36" s="53" t="s">
        <v>179</v>
      </c>
      <c r="G36" s="53"/>
      <c r="H36" s="53" t="s">
        <v>135</v>
      </c>
      <c r="I36" s="53" t="s">
        <v>145</v>
      </c>
      <c r="J36" s="53" t="s">
        <v>120</v>
      </c>
      <c r="K36" s="53" t="s">
        <v>180</v>
      </c>
      <c r="L36" s="54" t="s">
        <v>180</v>
      </c>
      <c r="M36" s="53"/>
      <c r="N36" s="53"/>
      <c r="O36" s="53"/>
      <c r="P36" s="55"/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19 K22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2023-10-31T15:27:28Z</dcterms:modified>
</cp:coreProperties>
</file>