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FF92578D-0F7D-49BC-A34B-C11F35E25CE0}" xr6:coauthVersionLast="47" xr6:coauthVersionMax="47" xr10:uidLastSave="{00000000-0000-0000-0000-000000000000}"/>
  <workbookProtection workbookPassword="E390" lockStructure="1"/>
  <bookViews>
    <workbookView xWindow="13725" yWindow="90" windowWidth="1461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<sst xmlns="http://schemas.openxmlformats.org/spreadsheetml/2006/main" count="193" uniqueCount="137">
  <si>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</si>
  <si>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</si>
  <si>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</si>
  <si>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</si>
  <si>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</si>
  <si>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</si>
  <si>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</si>
  <si>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</si>
  <si>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</si>
  <si>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</si>
  <si>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</si>
  <si>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</si>
  <si>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</si>
  <si>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</si>
  <si>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</si>
  <si>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</si>
  <si>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</si>
  <si>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</si>
  <si>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</si>
  <si>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</si>
  <si>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</si>
  <si>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</si>
  <si>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</si>
  <si>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</si>
  <si>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</si>
  <si>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</si>
  <si>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</si>
  <si>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</si>
  <si>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</si>
  <si>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</si>
  <si>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</si>
  <si>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</si>
  <si>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</si>
  <si>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</si>
  <si>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</si>
  <si>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</si>
  <si>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</si>
  <si>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</si>
  <si>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</si>
  <si>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</si>
  <si>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</si>
  <si>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</si>
  <si>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</si>
  <si>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</si>
  <si>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</si>
  <si>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</si>
  <si>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</si>
  <si>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</si>
  <si>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</si>
  <si>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</si>
  <si>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</si>
  <si>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</si>
  <si>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</si>
  <si>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</si>
  <si>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</si>
  <si>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</si>
  <si>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</si>
  <si>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</si>
  <si>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</si>
  <si>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</si>
  <si>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</si>
  <si>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</si>
  <si>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</si>
  <si>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</si>
  <si>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</si>
  <si>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</si>
  <si>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</si>
  <si>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</si>
  <si>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</si>
  <si>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</si>
  <si>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</si>
  <si>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</si>
  <si>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</si>
  <si>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</si>
  <si>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</si>
  <si>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</si>
  <si>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</si>
  <si>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</si>
  <si>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</si>
  <si>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</si>
  <si>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</si>
  <si>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</si>
  <si>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</si>
  <si>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</si>
  <si>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</si>
  <si>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</si>
  <si>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</si>
  <si>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</si>
  <si>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</si>
  <si>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</si>
  <si>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</si>
  <si>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</si>
  <si>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</si>
  <si>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</si>
  <si>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</si>
  <si>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</si>
  <si>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</si>
  <si>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</si>
  <si>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</si>
  <si>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</si>
  <si>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</si>
  <si>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</si>
  <si>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</si>
  <si>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</si>
  <si>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</si>
  <si>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</si>
  <si>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</si>
  <si>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</si>
  <si>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</si>
  <si>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</si>
  <si>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</si>
  <si>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</si>
  <si>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</si>
  <si>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</si>
  <si>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Trawinski</t>
  </si>
  <si>
    <t>Brian</t>
  </si>
  <si>
    <t>SRMC TSM</t>
  </si>
  <si>
    <t>Savannah River Site-SRMC</t>
  </si>
  <si>
    <t>803-208-8743</t>
  </si>
  <si>
    <t>brian.trawinski@srs.gov</t>
  </si>
  <si>
    <t>T</t>
  </si>
  <si>
    <t>Dillman</t>
  </si>
  <si>
    <t>Robin</t>
  </si>
  <si>
    <t>robin.dillman@srs.gov</t>
  </si>
  <si>
    <t>SRMC</t>
  </si>
  <si>
    <t>ASME - Board on Nuclear Code and Standards</t>
  </si>
  <si>
    <t>USA</t>
  </si>
  <si>
    <t>Standards Committee on Nuclear Quality Assurance (NQA)</t>
  </si>
  <si>
    <t>NQA Subcommittee on Engineering and Procurement Processes</t>
  </si>
  <si>
    <t>I</t>
  </si>
  <si>
    <t>Hooker</t>
  </si>
  <si>
    <t>Azikiwe</t>
  </si>
  <si>
    <t>azikiwe.hooker@srs.gov</t>
  </si>
  <si>
    <t>V</t>
  </si>
  <si>
    <t>Individual Contributor, Member</t>
  </si>
  <si>
    <t>Nuclear Quality Assurance - 1 (NQA-1)</t>
  </si>
  <si>
    <t>NQA-1 Resource Development Group (RDG)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</si>
</sst>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Normal="100" workbookViewId="0">
      <pane xSplit="2" ySplit="12" topLeftCell="I13" activePane="bottomRight" state="frozen"/>
      <selection pane="topRight" activeCell="C1" sqref="C1"/>
      <selection pane="bottomLeft" activeCell="A11" sqref="A11"/>
      <selection pane="bottomRight" activeCell="M14" sqref="M1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6" t="s">
        <v>38</v>
      </c>
      <c r="D1" s="76"/>
      <c r="E1" s="76"/>
      <c r="F1" s="76"/>
      <c r="G1" s="76"/>
      <c r="H1" s="76"/>
      <c r="I1" s="76"/>
      <c r="J1" s="76"/>
      <c r="K1" s="12"/>
      <c r="L1" s="25" t="s">
        <v>112</v>
      </c>
      <c r="M1" s="65" t="str">
        <f>IF(AND(M2="",M6=""),"Status:  OK","")</f>
        <v>Status:  OK</v>
      </c>
      <c r="N1" s="65"/>
      <c r="O1" s="65"/>
      <c r="S1" s="38"/>
      <c r="T1" s="38"/>
      <c r="U1" s="38"/>
      <c r="V1" s="38"/>
      <c r="W1" s="38"/>
    </row>
    <row r="2" spans="1:101" ht="6" customHeight="1" thickBot="1" x14ac:dyDescent="0.25">
      <c r="A2" s="11"/>
      <c r="M2" s="66" t="str">
        <f>IF(IF(OR(ISBLANK(C3),ISBLANK(H3),ISBLANK(C5),ISBLANK(H5),ISBLANK(C7),ISBLANK(G7),ISBLANK(C9)),1,0)=0,"","Missing or incorrect submitter      information")</f>
        <v/>
      </c>
      <c r="N2" s="66"/>
      <c r="O2" s="66"/>
    </row>
    <row r="3" spans="1:101" s="4" customFormat="1" ht="17.25" thickBot="1" x14ac:dyDescent="0.25">
      <c r="A3" s="79" t="s">
        <v>43</v>
      </c>
      <c r="B3" s="80"/>
      <c r="C3" s="77" t="s">
        <v>114</v>
      </c>
      <c r="D3" s="78"/>
      <c r="E3" s="12"/>
      <c r="F3" s="12"/>
      <c r="G3" s="19" t="s">
        <v>44</v>
      </c>
      <c r="H3" s="61" t="s">
        <v>115</v>
      </c>
      <c r="I3" s="12"/>
      <c r="M3" s="66"/>
      <c r="N3" s="66"/>
      <c r="O3" s="66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6"/>
      <c r="N4" s="66"/>
      <c r="O4" s="66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9" t="s">
        <v>45</v>
      </c>
      <c r="B5" s="80"/>
      <c r="C5" s="77" t="s">
        <v>116</v>
      </c>
      <c r="D5" s="78"/>
      <c r="E5" s="83" t="s">
        <v>52</v>
      </c>
      <c r="F5" s="83"/>
      <c r="G5" s="83"/>
      <c r="H5" s="62">
        <v>0</v>
      </c>
      <c r="I5" s="67" t="str">
        <f>IF(ISBLANK(H5),"Enter the number of your Organization in the cell to the left. See the 'Org List' tab below for the Org number. Complete a DIFFERENT TEMPLATE for each Organization.",VLOOKUP(H5,'Org List'!A5:B83,2,FALSE))</f>
        <v>Savannah River Site-SRMC</v>
      </c>
      <c r="J5" s="68"/>
      <c r="K5" s="68"/>
      <c r="L5" s="68"/>
      <c r="M5" s="68"/>
      <c r="N5" s="68"/>
      <c r="O5" s="68"/>
      <c r="P5" s="68"/>
      <c r="Q5" s="68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6" t="str">
        <f>IF(OR(COUNTIF(B13:B62,"ok")=0,COUNTIF(B13:B62,"Incomplete")&gt;0),"Missing or incorrect information in data entry section","")</f>
        <v/>
      </c>
      <c r="N6" s="66"/>
      <c r="O6" s="66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4" t="s">
        <v>4</v>
      </c>
      <c r="B7" s="84"/>
      <c r="C7" s="77" t="s">
        <v>118</v>
      </c>
      <c r="D7" s="78"/>
      <c r="F7" s="22" t="s">
        <v>105</v>
      </c>
      <c r="G7" s="77" t="s">
        <v>119</v>
      </c>
      <c r="H7" s="78"/>
      <c r="I7" s="12"/>
      <c r="J7" s="12"/>
      <c r="M7" s="66"/>
      <c r="N7" s="66"/>
      <c r="O7" s="66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6"/>
      <c r="N8" s="66"/>
      <c r="O8" s="66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3" t="s">
        <v>6</v>
      </c>
      <c r="B9" s="85"/>
      <c r="C9" s="60">
        <v>45243</v>
      </c>
      <c r="D9" s="42"/>
      <c r="E9" s="42"/>
      <c r="F9" s="42"/>
      <c r="G9" s="42"/>
      <c r="H9" s="42"/>
      <c r="I9" s="41"/>
      <c r="M9" s="75" t="s">
        <v>50</v>
      </c>
      <c r="N9" s="75"/>
      <c r="O9" s="75"/>
      <c r="P9" s="75"/>
      <c r="Q9" s="30"/>
      <c r="R9" s="69" t="s">
        <v>37</v>
      </c>
      <c r="S9" s="70"/>
      <c r="T9" s="70"/>
      <c r="U9" s="71"/>
      <c r="V9" s="75" t="s">
        <v>37</v>
      </c>
      <c r="W9" s="75"/>
      <c r="X9" s="75"/>
      <c r="Y9" s="75"/>
      <c r="Z9" s="75" t="s">
        <v>37</v>
      </c>
      <c r="AA9" s="75"/>
      <c r="AB9" s="75"/>
      <c r="AC9" s="75" t="s">
        <v>37</v>
      </c>
      <c r="AD9" s="75"/>
      <c r="AE9" s="7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5"/>
      <c r="N10" s="75"/>
      <c r="O10" s="75"/>
      <c r="P10" s="75"/>
      <c r="Q10" s="30"/>
      <c r="R10" s="72"/>
      <c r="S10" s="73"/>
      <c r="T10" s="73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1" t="s">
        <v>0</v>
      </c>
      <c r="B11" s="81" t="s">
        <v>2</v>
      </c>
      <c r="C11" s="81" t="s">
        <v>46</v>
      </c>
      <c r="D11" s="81" t="s">
        <v>41</v>
      </c>
      <c r="E11" s="81" t="s">
        <v>42</v>
      </c>
      <c r="F11" s="81" t="s">
        <v>106</v>
      </c>
      <c r="G11" s="75" t="s">
        <v>39</v>
      </c>
      <c r="H11" s="75"/>
      <c r="I11" s="81" t="s">
        <v>36</v>
      </c>
      <c r="J11" s="81" t="s">
        <v>35</v>
      </c>
      <c r="K11" s="81" t="s">
        <v>34</v>
      </c>
      <c r="L11" s="69" t="s">
        <v>51</v>
      </c>
      <c r="M11" s="81" t="s">
        <v>48</v>
      </c>
      <c r="N11" s="75" t="s">
        <v>32</v>
      </c>
      <c r="O11" s="75"/>
      <c r="P11" s="75" t="s">
        <v>108</v>
      </c>
      <c r="R11" s="75" t="s">
        <v>7</v>
      </c>
      <c r="S11" s="75" t="str">
        <f>D11&amp;" Status"</f>
        <v xml:space="preserve"> Last Name
of Non-Government Standards Body (NGSB)
Participant Status</v>
      </c>
      <c r="T11" s="75" t="str">
        <f>E11&amp;" Status"</f>
        <v xml:space="preserve"> First Name
of Non-Government Standards Body (NGSB)
Participant Status</v>
      </c>
      <c r="U11" s="71" t="str">
        <f>F11&amp;" Status"</f>
        <v xml:space="preserve"> Email Address
of Non-Government Standards Body (NGSB)
Participant Status</v>
      </c>
      <c r="V11" s="75" t="str">
        <f>G11</f>
        <v xml:space="preserve"> Employment Status (Complete One Column only for Each Row)</v>
      </c>
      <c r="W11" s="75"/>
      <c r="X11" s="75" t="str">
        <f>I11&amp;" Status"</f>
        <v xml:space="preserve"> Name of Non-Government Standards Body (NGSB) Status</v>
      </c>
      <c r="Y11" s="75" t="str">
        <f>J11&amp;" Status"</f>
        <v xml:space="preserve"> Country of Non-Government Standards Body (NGSB) Status</v>
      </c>
      <c r="Z11" s="75" t="str">
        <f>K11&amp;" Status"</f>
        <v xml:space="preserve"> Name of Main Committee Status</v>
      </c>
      <c r="AA11" s="75" t="str">
        <f>L11&amp;" Status"</f>
        <v xml:space="preserve"> Name and/or Number of Activity (e.g., committee, sub-committee, working group, task group) Status</v>
      </c>
      <c r="AB11" s="75" t="str">
        <f>M11&amp;" Status"</f>
        <v xml:space="preserve"> Voting Status:
'V' for Voting or
'NV' for Nonvoting Status</v>
      </c>
      <c r="AC11" s="75" t="str">
        <f>N11</f>
        <v xml:space="preserve"> Representation (Complete One Column only for Each Row)</v>
      </c>
      <c r="AD11" s="75"/>
      <c r="AE11" s="7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6"/>
      <c r="B12" s="86"/>
      <c r="C12" s="82"/>
      <c r="D12" s="87"/>
      <c r="E12" s="87"/>
      <c r="F12" s="87"/>
      <c r="G12" s="37" t="s">
        <v>47</v>
      </c>
      <c r="H12" s="37" t="s">
        <v>40</v>
      </c>
      <c r="I12" s="82"/>
      <c r="J12" s="82"/>
      <c r="K12" s="82"/>
      <c r="L12" s="88"/>
      <c r="M12" s="82"/>
      <c r="N12" s="37" t="s">
        <v>49</v>
      </c>
      <c r="O12" s="37" t="s">
        <v>33</v>
      </c>
      <c r="P12" s="81"/>
      <c r="Q12" s="13"/>
      <c r="R12" s="75"/>
      <c r="S12" s="75"/>
      <c r="T12" s="75"/>
      <c r="U12" s="74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5"/>
      <c r="Y12" s="75"/>
      <c r="Z12" s="75"/>
      <c r="AA12" s="75"/>
      <c r="AB12" s="7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64.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120</v>
      </c>
      <c r="D13" s="49" t="s">
        <v>121</v>
      </c>
      <c r="E13" s="49" t="s">
        <v>122</v>
      </c>
      <c r="F13" s="49" t="s">
        <v>123</v>
      </c>
      <c r="G13" s="49"/>
      <c r="H13" s="49" t="s">
        <v>124</v>
      </c>
      <c r="I13" s="49" t="s">
        <v>125</v>
      </c>
      <c r="J13" s="49" t="s">
        <v>126</v>
      </c>
      <c r="K13" s="49" t="s">
        <v>127</v>
      </c>
      <c r="L13" s="50" t="s">
        <v>128</v>
      </c>
      <c r="M13" s="49"/>
      <c r="N13" s="49"/>
      <c r="O13" s="49"/>
      <c r="P13" s="51"/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51" x14ac:dyDescent="0.2">
      <c r="A14" s="8">
        <v>2</v>
      </c>
      <c r="B14" s="26" t="str">
        <f t="shared" si="0"/>
        <v>ok</v>
      </c>
      <c r="C14" s="52" t="s">
        <v>129</v>
      </c>
      <c r="D14" s="53" t="s">
        <v>130</v>
      </c>
      <c r="E14" s="53" t="s">
        <v>131</v>
      </c>
      <c r="F14" s="53" t="s">
        <v>132</v>
      </c>
      <c r="G14" s="53"/>
      <c r="H14" s="53" t="s">
        <v>124</v>
      </c>
      <c r="I14" s="53" t="s">
        <v>125</v>
      </c>
      <c r="J14" s="53" t="s">
        <v>126</v>
      </c>
      <c r="K14" s="53" t="s">
        <v>127</v>
      </c>
      <c r="L14" s="54" t="s">
        <v>136</v>
      </c>
      <c r="M14" s="53" t="s">
        <v>133</v>
      </c>
      <c r="N14" s="53"/>
      <c r="O14" s="53" t="s">
        <v>134</v>
      </c>
      <c r="P14" s="55" t="s">
        <v>135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25.5" x14ac:dyDescent="0.2">
      <c r="A15" s="8">
        <v>3</v>
      </c>
      <c r="B15" s="26" t="str">
        <f t="shared" si="0"/>
        <v/>
      </c>
      <c r="C15" s="52"/>
      <c r="D15" s="53"/>
      <c r="E15" s="53"/>
      <c r="F15" s="53"/>
      <c r="G15" s="53"/>
      <c r="H15" s="53"/>
      <c r="I15" s="53"/>
      <c r="J15" s="53"/>
      <c r="K15" s="53"/>
      <c r="L15" s="54"/>
      <c r="M15" s="53"/>
      <c r="N15" s="53"/>
      <c r="O15" s="53"/>
      <c r="P15" s="55"/>
      <c r="Q15" s="36"/>
      <c r="R15" s="40" t="str">
        <f t="shared" si="1"/>
        <v/>
      </c>
      <c r="S15" s="40" t="str">
        <f t="shared" si="8"/>
        <v/>
      </c>
      <c r="T15" s="40" t="str">
        <f t="shared" si="9"/>
        <v/>
      </c>
      <c r="U15" s="40" t="str">
        <f t="shared" si="10"/>
        <v/>
      </c>
      <c r="V15" s="40" t="str">
        <f t="shared" si="11"/>
        <v/>
      </c>
      <c r="W15" s="40" t="str">
        <f t="shared" si="12"/>
        <v/>
      </c>
      <c r="X15" s="40" t="str">
        <f t="shared" si="2"/>
        <v/>
      </c>
      <c r="Y15" s="40" t="str">
        <f t="shared" si="3"/>
        <v/>
      </c>
      <c r="Z15" s="40" t="str">
        <f t="shared" si="4"/>
        <v/>
      </c>
      <c r="AA15" s="40" t="str">
        <f t="shared" si="5"/>
        <v/>
      </c>
      <c r="AB15" s="40" t="str">
        <f t="shared" si="6"/>
        <v/>
      </c>
      <c r="AC15" s="40" t="str">
        <f t="shared" si="13"/>
        <v/>
      </c>
      <c r="AD15" s="40" t="str">
        <f t="shared" si="14"/>
        <v/>
      </c>
      <c r="AE15" s="40" t="str">
        <f t="shared" si="7"/>
        <v/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52"/>
      <c r="D16" s="53"/>
      <c r="E16" s="53"/>
      <c r="F16" s="53"/>
      <c r="G16" s="53"/>
      <c r="H16" s="53"/>
      <c r="I16" s="53"/>
      <c r="J16" s="53"/>
      <c r="K16" s="53"/>
      <c r="L16" s="54"/>
      <c r="M16" s="53"/>
      <c r="N16" s="53"/>
      <c r="O16" s="53"/>
      <c r="P16" s="55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3"/>
      <c r="N17" s="53"/>
      <c r="O17" s="53"/>
      <c r="P17" s="55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52"/>
      <c r="D18" s="53"/>
      <c r="E18" s="53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5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53"/>
      <c r="N19" s="53"/>
      <c r="O19" s="53"/>
      <c r="P19" s="55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2"/>
      <c r="D20" s="53"/>
      <c r="E20" s="53"/>
      <c r="F20" s="53"/>
      <c r="G20" s="53"/>
      <c r="H20" s="53"/>
      <c r="I20" s="53"/>
      <c r="J20" s="53"/>
      <c r="K20" s="53"/>
      <c r="L20" s="54"/>
      <c r="M20" s="53"/>
      <c r="N20" s="53"/>
      <c r="O20" s="53"/>
      <c r="P20" s="55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2"/>
      <c r="D21" s="53"/>
      <c r="E21" s="53"/>
      <c r="F21" s="53"/>
      <c r="G21" s="53"/>
      <c r="H21" s="53"/>
      <c r="I21" s="53"/>
      <c r="J21" s="53"/>
      <c r="K21" s="53"/>
      <c r="L21" s="54"/>
      <c r="M21" s="53"/>
      <c r="N21" s="53"/>
      <c r="O21" s="53"/>
      <c r="P21" s="55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2"/>
      <c r="D22" s="53"/>
      <c r="E22" s="53"/>
      <c r="F22" s="53"/>
      <c r="G22" s="53"/>
      <c r="H22" s="53"/>
      <c r="I22" s="53"/>
      <c r="J22" s="53"/>
      <c r="K22" s="53"/>
      <c r="L22" s="54"/>
      <c r="M22" s="53"/>
      <c r="N22" s="53"/>
      <c r="O22" s="53"/>
      <c r="P22" s="55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5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53"/>
      <c r="N24" s="53"/>
      <c r="O24" s="53"/>
      <c r="P24" s="55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53"/>
      <c r="E25" s="53"/>
      <c r="F25" s="53"/>
      <c r="G25" s="53"/>
      <c r="H25" s="53"/>
      <c r="I25" s="53"/>
      <c r="J25" s="53"/>
      <c r="K25" s="53"/>
      <c r="L25" s="54"/>
      <c r="M25" s="53"/>
      <c r="N25" s="53"/>
      <c r="O25" s="53"/>
      <c r="P25" s="55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61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117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2023-12-04T18:57:42Z</dcterms:modified>
</cp:coreProperties>
</file>