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0" documentId="8_{F8498DDC-E0D9-4536-A660-1765BBE88371}" xr6:coauthVersionLast="47" xr6:coauthVersionMax="47" xr10:uidLastSave="{00000000-0000-0000-0000-000000000000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3510" yWindow="1260" windowWidth="16290" windowHeight="149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<sst xmlns="http://schemas.openxmlformats.org/spreadsheetml/2006/main" count="163" uniqueCount="114">
  <si>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</si>
  <si>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</si>
  <si>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</si>
  <si>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</si>
  <si>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</si>
  <si>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</si>
  <si>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</si>
  <si>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</si>
  <si>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</si>
  <si>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</si>
  <si>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</si>
  <si>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</si>
  <si>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</si>
  <si>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</si>
  <si>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</si>
  <si>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</si>
  <si>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</si>
  <si>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</si>
  <si>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</si>
  <si>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</si>
  <si>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</si>
  <si>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</si>
  <si>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</si>
  <si>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</si>
  <si>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</si>
  <si>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</si>
  <si>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</si>
  <si>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</si>
  <si>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</si>
  <si>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</si>
  <si>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</si>
  <si>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</si>
  <si>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</si>
  <si>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</si>
  <si>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</si>
  <si>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</si>
  <si>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</si>
  <si>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</si>
  <si>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</si>
  <si>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</si>
  <si>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</si>
  <si>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</si>
  <si>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</si>
  <si>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</si>
  <si>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</si>
  <si>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</si>
  <si>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</si>
  <si>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</si>
  <si>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</si>
  <si>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</si>
  <si>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</si>
  <si>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</si>
  <si>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</si>
  <si>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</si>
  <si>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</si>
  <si>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</si>
  <si>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</si>
  <si>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</si>
  <si>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</si>
  <si>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</si>
  <si>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</si>
  <si>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</si>
  <si>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</si>
  <si>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</si>
  <si>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</si>
  <si>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</si>
  <si>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</si>
  <si>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</si>
  <si>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</si>
  <si>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</si>
  <si>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</si>
  <si>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</si>
  <si>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</si>
  <si>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</si>
  <si>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</si>
  <si>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</si>
  <si>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</si>
  <si>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</si>
  <si>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</si>
  <si>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</si>
  <si>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</si>
  <si>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</si>
  <si>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</si>
  <si>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</si>
  <si>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</si>
  <si>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</si>
  <si>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</si>
  <si>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</si>
  <si>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</si>
  <si>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</si>
  <si>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</si>
  <si>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</si>
  <si>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</si>
  <si>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</si>
  <si>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</si>
  <si>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</si>
  <si>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</si>
  <si>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</si>
  <si>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</si>
  <si>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</si>
  <si>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</si>
  <si>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</si>
  <si>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</si>
  <si>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</si>
  <si>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</si>
  <si>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Jim</t>
  </si>
  <si>
    <t>Przybylski</t>
  </si>
  <si>
    <t>Manager, Transportation</t>
  </si>
  <si>
    <t>702 295-7047</t>
  </si>
  <si>
    <t>przybyjl@nv.doe.gov</t>
  </si>
  <si>
    <t>IAEA-TECDOC-1344</t>
  </si>
  <si>
    <t>Categorization of radioactive sources</t>
  </si>
  <si>
    <t>N/A</t>
  </si>
  <si>
    <t>International Air Transport Association (IATA) Dangerous Goods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</si>
</sst>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3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E3" sqref="E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4" t="s">
        <v>44</v>
      </c>
      <c r="D1" s="74"/>
      <c r="E1" s="74"/>
      <c r="F1" s="42" t="s">
        <v>103</v>
      </c>
      <c r="G1" s="80" t="str">
        <f>IF(AND(G2="",G7=""),"Status:  OK","")</f>
        <v>Status:  OK</v>
      </c>
      <c r="H1" s="80"/>
      <c r="I1" s="80"/>
      <c r="N1" s="37"/>
    </row>
    <row r="2" spans="1:74" ht="6" customHeight="1" thickBot="1" x14ac:dyDescent="0.25">
      <c r="A2" s="12"/>
      <c r="F2" s="11"/>
      <c r="G2" s="74" t="str">
        <f>IF(IF(OR(ISBLANK(C3),ISBLANK(E3),ISBLANK(C5),ISBLANK(E5),ISBLANK(C7),ISBLANK(E7),ISBLANK(C9)),1,0)=0,"","Missing or incorrect submitter information")</f>
        <v/>
      </c>
      <c r="H2" s="74"/>
      <c r="I2" s="74"/>
    </row>
    <row r="3" spans="1:74" s="4" customFormat="1" ht="16.5" thickBot="1" x14ac:dyDescent="0.25">
      <c r="A3" s="64" t="s">
        <v>7</v>
      </c>
      <c r="B3" s="65"/>
      <c r="C3" s="55" t="s">
        <v>105</v>
      </c>
      <c r="D3" s="18" t="s">
        <v>37</v>
      </c>
      <c r="E3" s="55" t="s">
        <v>106</v>
      </c>
      <c r="F3" s="19"/>
      <c r="G3" s="74"/>
      <c r="H3" s="74"/>
      <c r="I3" s="7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4"/>
      <c r="H4" s="74"/>
      <c r="I4" s="7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64" t="s">
        <v>4</v>
      </c>
      <c r="B5" s="65"/>
      <c r="C5" s="55" t="s">
        <v>107</v>
      </c>
      <c r="D5" s="62" t="s">
        <v>43</v>
      </c>
      <c r="E5" s="58">
        <v>53</v>
      </c>
      <c r="F5" s="27" t="str">
        <f>IF(ISBLANK(E5),"Enter the number of your Organization in the cell to the left.  See the 'Org List' tab below for your Org number.",VLOOKUP(E5,'Org List'!A5:B83,2,FALSE))</f>
        <v>Nevada National Security Site-MSTS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68" t="s">
        <v>5</v>
      </c>
      <c r="B7" s="68"/>
      <c r="C7" s="56" t="s">
        <v>108</v>
      </c>
      <c r="D7" s="21" t="s">
        <v>38</v>
      </c>
      <c r="E7" s="78" t="s">
        <v>109</v>
      </c>
      <c r="F7" s="79"/>
      <c r="G7" s="74" t="str">
        <f>IF(OR(COUNTIF(B14:B63,"ok")=0,COUNTIF(B14:B63,"Incomplete")&gt;0),"Missing or incorrect information in data entry section","")</f>
        <v/>
      </c>
      <c r="H7" s="74"/>
      <c r="I7" s="7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4"/>
      <c r="H8" s="74"/>
      <c r="I8" s="7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66" t="s">
        <v>8</v>
      </c>
      <c r="B9" s="67"/>
      <c r="C9" s="57">
        <v>45201</v>
      </c>
      <c r="E9" s="6"/>
      <c r="G9" s="74"/>
      <c r="H9" s="74"/>
      <c r="I9" s="7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69" t="s">
        <v>0</v>
      </c>
      <c r="B11" s="72" t="s">
        <v>2</v>
      </c>
      <c r="C11" s="75" t="s">
        <v>100</v>
      </c>
      <c r="D11" s="76"/>
      <c r="E11" s="77"/>
      <c r="G11" s="72" t="s">
        <v>39</v>
      </c>
      <c r="H11" s="81"/>
      <c r="I11" s="82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70"/>
      <c r="B12" s="73"/>
      <c r="C12" s="86" t="s">
        <v>74</v>
      </c>
      <c r="D12" s="87"/>
      <c r="E12" s="88"/>
      <c r="G12" s="83"/>
      <c r="H12" s="84"/>
      <c r="I12" s="85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71"/>
      <c r="B13" s="71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63" t="s">
        <v>110</v>
      </c>
      <c r="D14" s="59" t="s">
        <v>111</v>
      </c>
      <c r="E14" s="50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1" t="s">
        <v>112</v>
      </c>
      <c r="D15" s="60" t="s">
        <v>113</v>
      </c>
      <c r="E15" s="52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/>
      </c>
      <c r="C16" s="51"/>
      <c r="D16" s="60"/>
      <c r="E16" s="52"/>
      <c r="F16" s="3"/>
      <c r="G16" s="38" t="str">
        <f t="shared" si="1"/>
        <v/>
      </c>
      <c r="H16" s="38" t="str">
        <f t="shared" si="2"/>
        <v/>
      </c>
      <c r="I16" s="38" t="str">
        <f t="shared" si="3"/>
        <v/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1"/>
      <c r="D17" s="60"/>
      <c r="E17" s="52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1"/>
      <c r="D18" s="60"/>
      <c r="E18" s="52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1"/>
      <c r="D19" s="60"/>
      <c r="E19" s="52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1"/>
      <c r="D20" s="60"/>
      <c r="E20" s="52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1"/>
      <c r="D21" s="60"/>
      <c r="E21" s="52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1"/>
      <c r="D22" s="60"/>
      <c r="E22" s="52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1"/>
      <c r="D23" s="60"/>
      <c r="E23" s="52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1"/>
      <c r="D24" s="60"/>
      <c r="E24" s="52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1"/>
      <c r="D25" s="60"/>
      <c r="E25" s="52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1"/>
      <c r="D26" s="60"/>
      <c r="E26" s="52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1"/>
      <c r="D27" s="60"/>
      <c r="E27" s="52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1"/>
      <c r="D28" s="60"/>
      <c r="E28" s="52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1"/>
      <c r="D29" s="60"/>
      <c r="E29" s="52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1"/>
      <c r="D30" s="60"/>
      <c r="E30" s="52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1"/>
      <c r="D31" s="60"/>
      <c r="E31" s="52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1"/>
      <c r="D32" s="60"/>
      <c r="E32" s="52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1"/>
      <c r="D33" s="60"/>
      <c r="E33" s="52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1"/>
      <c r="D34" s="60"/>
      <c r="E34" s="52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1"/>
      <c r="D35" s="60"/>
      <c r="E35" s="52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1"/>
      <c r="D36" s="60"/>
      <c r="E36" s="52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1"/>
      <c r="D37" s="60"/>
      <c r="E37" s="52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1"/>
      <c r="D38" s="60"/>
      <c r="E38" s="52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1"/>
      <c r="D39" s="60"/>
      <c r="E39" s="52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1"/>
      <c r="D40" s="60"/>
      <c r="E40" s="52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1"/>
      <c r="D41" s="60"/>
      <c r="E41" s="52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1"/>
      <c r="D42" s="60"/>
      <c r="E42" s="52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1"/>
      <c r="D43" s="60"/>
      <c r="E43" s="52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1"/>
      <c r="D44" s="60"/>
      <c r="E44" s="52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1"/>
      <c r="D45" s="60"/>
      <c r="E45" s="52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1"/>
      <c r="D46" s="60"/>
      <c r="E46" s="52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1"/>
      <c r="D47" s="60"/>
      <c r="E47" s="52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1"/>
      <c r="D48" s="60"/>
      <c r="E48" s="52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1"/>
      <c r="D49" s="60"/>
      <c r="E49" s="52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1"/>
      <c r="D50" s="60"/>
      <c r="E50" s="52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1"/>
      <c r="D51" s="60"/>
      <c r="E51" s="52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1"/>
      <c r="D52" s="60"/>
      <c r="E52" s="52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1"/>
      <c r="D53" s="60"/>
      <c r="E53" s="52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1"/>
      <c r="D54" s="60"/>
      <c r="E54" s="52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1"/>
      <c r="D55" s="60"/>
      <c r="E55" s="52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1"/>
      <c r="D56" s="60"/>
      <c r="E56" s="52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1"/>
      <c r="D57" s="60"/>
      <c r="E57" s="52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1"/>
      <c r="D58" s="60"/>
      <c r="E58" s="52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1"/>
      <c r="D59" s="60"/>
      <c r="E59" s="52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1"/>
      <c r="D60" s="60"/>
      <c r="E60" s="52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1"/>
      <c r="D61" s="60"/>
      <c r="E61" s="52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1"/>
      <c r="D62" s="60"/>
      <c r="E62" s="52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3"/>
      <c r="D63" s="61"/>
      <c r="E63" s="54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algorithmName="SHA-512" hashValue="7RKJ+YYbjeS+md/YNb0wvN5lq66TAxaF0fQSaKjOdyIKtknClkLI6x4Eo/Cu9L3IudYkgjE4J7SpSNHhi8Guig==" saltValue="jl0Q6pEME+SRIluHpYeRjA==" spinCount="100000" sheet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5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24" activePane="bottomLeft" state="frozen"/>
      <selection pane="bottomLeft" activeCell="B6" sqref="B6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2023-11-01T11:11:01Z</dcterms:modified>
</cp:coreProperties>
</file>