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0" documentId="8_{43AB1932-FE50-43C3-BE2F-F184ADA4735C}" xr6:coauthVersionLast="47" xr6:coauthVersionMax="47" xr10:uidLastSave="{00000000-0000-0000-0000-000000000000}"/>
  <workbookProtection workbookPassword="E390" lockStructure="1"/>
  <bookViews>
    <workbookView xWindow="14100" yWindow="150" windowWidth="1461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<sst xmlns="http://schemas.openxmlformats.org/spreadsheetml/2006/main" count="220" uniqueCount="159">
  <si>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</si>
  <si>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</si>
  <si>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</si>
  <si>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</si>
  <si>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</si>
  <si>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</si>
  <si>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</si>
  <si>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</si>
  <si>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</si>
  <si>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</si>
  <si>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</si>
  <si>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</si>
  <si>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</si>
  <si>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</si>
  <si>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</si>
  <si>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</si>
  <si>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</si>
  <si>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</si>
  <si>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</si>
  <si>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</si>
  <si>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</si>
  <si>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</si>
  <si>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</si>
  <si>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</si>
  <si>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</si>
  <si>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</si>
  <si>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</si>
  <si>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</si>
  <si>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</si>
  <si>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</si>
  <si>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</si>
  <si>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</si>
  <si>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</si>
  <si>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</si>
  <si>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</si>
  <si>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</si>
  <si>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</si>
  <si>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</si>
  <si>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</si>
  <si>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</si>
  <si>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</si>
  <si>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</si>
  <si>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</si>
  <si>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</si>
  <si>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</si>
  <si>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</si>
  <si>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</si>
  <si>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</si>
  <si>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</si>
  <si>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</si>
  <si>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</si>
  <si>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</si>
  <si>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</si>
  <si>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</si>
  <si>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</si>
  <si>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</si>
  <si>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</si>
  <si>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</si>
  <si>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</si>
  <si>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</si>
  <si>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</si>
  <si>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</si>
  <si>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</si>
  <si>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</si>
  <si>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</si>
  <si>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</si>
  <si>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</si>
  <si>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</si>
  <si>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</si>
  <si>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</si>
  <si>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</si>
  <si>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</si>
  <si>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</si>
  <si>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</si>
  <si>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</si>
  <si>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</si>
  <si>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</si>
  <si>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</si>
  <si>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</si>
  <si>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</si>
  <si>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</si>
  <si>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</si>
  <si>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</si>
  <si>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</si>
  <si>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</si>
  <si>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</si>
  <si>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</si>
  <si>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</si>
  <si>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</si>
  <si>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</si>
  <si>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</si>
  <si>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</si>
  <si>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</si>
  <si>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</si>
  <si>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</si>
  <si>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</si>
  <si>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</si>
  <si>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</si>
  <si>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</si>
  <si>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</si>
  <si>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</si>
  <si>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</si>
  <si>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</si>
  <si>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</si>
  <si>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</si>
  <si>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</si>
  <si>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</si>
  <si>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</si>
  <si>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</si>
  <si>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</si>
  <si>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</si>
  <si>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</si>
  <si>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</si>
  <si>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</si>
  <si>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Doxcelerate</t>
  </si>
  <si>
    <t>(541) 967-5856</t>
  </si>
  <si>
    <t>BUTTRAN</t>
  </si>
  <si>
    <t>MARIA</t>
  </si>
  <si>
    <t>PROGRAM ANALYST</t>
  </si>
  <si>
    <t>Gemmen</t>
  </si>
  <si>
    <t>Randall</t>
  </si>
  <si>
    <t>randall.gemmen@netl.doe.gov</t>
  </si>
  <si>
    <t>ASME PTC-50 Fuel Cell Performance Test Code​</t>
  </si>
  <si>
    <t>ASME PTC-50​</t>
  </si>
  <si>
    <t>PTC-50</t>
  </si>
  <si>
    <t xml:space="preserve">​Fuel Cell Test Performance Standards
</t>
  </si>
  <si>
    <t xml:space="preserve">​The committee takes my input as an individual expert in fuel cells testing, in same standing as other committee members.  They are not asking for "DOE Representation" per se.
</t>
  </si>
  <si>
    <t>Brewer</t>
  </si>
  <si>
    <t>John</t>
  </si>
  <si>
    <t>john.brewer@netl.doe.gov</t>
  </si>
  <si>
    <t xml:space="preserve">​North American Electric Reliability Corporation
</t>
  </si>
  <si>
    <t>US</t>
  </si>
  <si>
    <t xml:space="preserve">​Standards Committee
</t>
  </si>
  <si>
    <t>Project 2022-03 Energy Assurance with Energy-Constrained Resources Standards Drafting Team</t>
  </si>
  <si>
    <t xml:space="preserve">Standard numbers to be determined upon SC balloting, if approved.
​Energy Reliability Assessment (Near-Term)
Energy Reliability Assessment (Seasonal)
Energy Reliability Assessment (Long-Term)
</t>
  </si>
  <si>
    <t xml:space="preserve">While my affiliation with NETL is noted on the the drafting team roster, my participation is as an subject matter expert not as an official representative of DOE.
</t>
  </si>
  <si>
    <t>Brantmayer</t>
  </si>
  <si>
    <t>Michael</t>
  </si>
  <si>
    <t>Michael.Brantmayer@netl.doe.gov</t>
  </si>
  <si>
    <t xml:space="preserve">​American National Standards Institute (ANSI)
</t>
  </si>
  <si>
    <t xml:space="preserve">​Environment, Health and Safety Training
</t>
  </si>
  <si>
    <t>Z490</t>
  </si>
  <si>
    <t xml:space="preserve">​DOE 440.1 Environment, Safety and Health Program
</t>
  </si>
  <si>
    <t xml:space="preserve">​American Industrial Hygiene Association
</t>
  </si>
  <si>
    <t xml:space="preserve"> Belarbi</t>
  </si>
  <si>
    <t>Zineb</t>
  </si>
  <si>
    <t>zineb.belarbi@netl.doe.gov</t>
  </si>
  <si>
    <t xml:space="preserve">​Association for Materials Protection and Performace (AMPP)
</t>
  </si>
  <si>
    <t xml:space="preserve">​SC08: Metallic Material Selection &amp; Testing
</t>
  </si>
  <si>
    <t>&gt;10</t>
  </si>
  <si>
    <t xml:space="preserve">​AMPP  technical report (TR1F192)"  “ Use of Corrosion resistant alloys in oilfield environment”. 
</t>
  </si>
  <si>
    <t xml:space="preserve">​I volunteer to review the association for materials protection and performance (AMPP) technical report (TR1F192)  “ Use of Corrosion resistant alloys in oilfield environment”. This report was developed by AMPP standard committee “SC08: Metallic Material Selection &amp; Testing” and will be submitted for ballot  in January
</t>
  </si>
  <si>
    <t>MARIA.BUTTRAM@NETL.DOE.GOV</t>
  </si>
  <si>
    <t>R</t>
  </si>
  <si>
    <t>I</t>
  </si>
  <si>
    <t>D</t>
  </si>
  <si>
    <t>CTR</t>
  </si>
  <si>
    <t>V</t>
  </si>
  <si>
    <t>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</si>
</sst>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1" fillId="0" borderId="30" applyNumberFormat="0" applyFill="0" applyAlignment="0" applyProtection="0"/>
    <xf numFmtId="0" fontId="22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32" applyNumberFormat="0" applyAlignment="0" applyProtection="0"/>
    <xf numFmtId="0" fontId="27" fillId="10" borderId="33" applyNumberFormat="0" applyAlignment="0" applyProtection="0"/>
    <xf numFmtId="0" fontId="28" fillId="10" borderId="32" applyNumberFormat="0" applyAlignment="0" applyProtection="0"/>
    <xf numFmtId="0" fontId="29" fillId="0" borderId="34" applyNumberFormat="0" applyFill="0" applyAlignment="0" applyProtection="0"/>
    <xf numFmtId="0" fontId="30" fillId="11" borderId="3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7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2" borderId="36" applyNumberFormat="0" applyFont="0" applyAlignment="0" applyProtection="0"/>
  </cellStyleXfs>
  <cellXfs count="90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9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2" fillId="0" borderId="0" xfId="2" applyFont="1"/>
    <xf numFmtId="0" fontId="2" fillId="0" borderId="24" xfId="2" applyFont="1" applyBorder="1"/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2" fillId="0" borderId="14" xfId="2" applyFont="1" applyBorder="1"/>
    <xf numFmtId="0" fontId="5" fillId="5" borderId="0" xfId="0" applyFont="1" applyFill="1" applyProtection="1">
      <protection locked="0"/>
    </xf>
    <xf numFmtId="49" fontId="1" fillId="0" borderId="0" xfId="43" applyNumberFormat="1"/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Alignment="1" applyProtection="1">
      <alignment horizontal="left" vertical="center" wrapText="1" inden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 vertical="center" wrapText="1"/>
      <protection hidden="1"/>
    </xf>
    <xf numFmtId="0" fontId="8" fillId="0" borderId="17" xfId="0" applyFont="1" applyBorder="1" applyAlignment="1" applyProtection="1">
      <alignment horizontal="right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01000000}"/>
    <cellStyle name="Normal 3" xfId="2" xr:uid="{00000000-0005-0000-0000-000002000000}"/>
    <cellStyle name="Normal 4" xfId="43" xr:uid="{9061A0F4-05C7-45B8-951B-C9D6A87828B9}"/>
    <cellStyle name="Note 2" xfId="44" xr:uid="{D511262C-9304-45F7-A481-58558A07DF08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6" zoomScaleNormal="86" workbookViewId="0">
      <pane xSplit="2" ySplit="12" topLeftCell="I13" activePane="bottomRight" state="frozen"/>
      <selection pane="topRight" activeCell="C1" sqref="C1"/>
      <selection pane="bottomLeft" activeCell="A11" sqref="A11"/>
      <selection pane="bottomRight" activeCell="G13" sqref="G1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7" t="s">
        <v>38</v>
      </c>
      <c r="D1" s="77"/>
      <c r="E1" s="77"/>
      <c r="F1" s="77"/>
      <c r="G1" s="77"/>
      <c r="H1" s="77"/>
      <c r="I1" s="77"/>
      <c r="J1" s="77"/>
      <c r="K1" s="12"/>
      <c r="L1" s="25" t="s">
        <v>112</v>
      </c>
      <c r="M1" s="66" t="str">
        <f>IF(AND(M2="",M6=""),"Status:  OK","")</f>
        <v>Status:  OK</v>
      </c>
      <c r="N1" s="66"/>
      <c r="O1" s="66"/>
      <c r="S1" s="38"/>
      <c r="T1" s="38"/>
      <c r="U1" s="38"/>
      <c r="V1" s="38"/>
      <c r="W1" s="38"/>
    </row>
    <row r="2" spans="1:101" ht="6" customHeight="1" thickBot="1" x14ac:dyDescent="0.25">
      <c r="A2" s="11"/>
      <c r="M2" s="67" t="str">
        <f>IF(IF(OR(ISBLANK(C3),ISBLANK(H3),ISBLANK(C5),ISBLANK(H5),ISBLANK(C7),ISBLANK(G7),ISBLANK(C9)),1,0)=0,"","Missing or incorrect submitter      information")</f>
        <v/>
      </c>
      <c r="N2" s="67"/>
      <c r="O2" s="67"/>
    </row>
    <row r="3" spans="1:101" s="4" customFormat="1" ht="17.25" thickBot="1" x14ac:dyDescent="0.25">
      <c r="A3" s="80" t="s">
        <v>43</v>
      </c>
      <c r="B3" s="81"/>
      <c r="C3" s="78" t="s">
        <v>116</v>
      </c>
      <c r="D3" s="79"/>
      <c r="E3" s="12"/>
      <c r="F3" s="12"/>
      <c r="G3" s="19" t="s">
        <v>44</v>
      </c>
      <c r="H3" s="61" t="s">
        <v>117</v>
      </c>
      <c r="I3" s="12"/>
      <c r="M3" s="67"/>
      <c r="N3" s="67"/>
      <c r="O3" s="67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7"/>
      <c r="N4" s="67"/>
      <c r="O4" s="67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80" t="s">
        <v>45</v>
      </c>
      <c r="B5" s="81"/>
      <c r="C5" s="78" t="s">
        <v>118</v>
      </c>
      <c r="D5" s="79"/>
      <c r="E5" s="84" t="s">
        <v>52</v>
      </c>
      <c r="F5" s="84"/>
      <c r="G5" s="84"/>
      <c r="H5" s="62">
        <v>28</v>
      </c>
      <c r="I5" s="68" t="str">
        <f>IF(ISBLANK(H5),"Enter the number of your Organization in the cell to the left. See the 'Org List' tab below for the Org number. Complete a DIFFERENT TEMPLATE for each Organization.",VLOOKUP(H5,'Org List'!A5:B83,2,FALSE))</f>
        <v>DOE-NE</v>
      </c>
      <c r="J5" s="69"/>
      <c r="K5" s="69"/>
      <c r="L5" s="69"/>
      <c r="M5" s="69"/>
      <c r="N5" s="69"/>
      <c r="O5" s="69"/>
      <c r="P5" s="69"/>
      <c r="Q5" s="69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7" t="str">
        <f>IF(OR(COUNTIF(B13:B62,"ok")=0,COUNTIF(B13:B62,"Incomplete")&gt;0),"Missing or incorrect information in data entry section","")</f>
        <v/>
      </c>
      <c r="N6" s="67"/>
      <c r="O6" s="67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85" t="s">
        <v>4</v>
      </c>
      <c r="B7" s="85"/>
      <c r="C7" s="78" t="s">
        <v>115</v>
      </c>
      <c r="D7" s="79"/>
      <c r="F7" s="22" t="s">
        <v>105</v>
      </c>
      <c r="G7" s="78" t="s">
        <v>152</v>
      </c>
      <c r="H7" s="79"/>
      <c r="I7" s="12"/>
      <c r="J7" s="12"/>
      <c r="M7" s="67"/>
      <c r="N7" s="67"/>
      <c r="O7" s="67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7"/>
      <c r="N8" s="67"/>
      <c r="O8" s="67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84" t="s">
        <v>6</v>
      </c>
      <c r="B9" s="86"/>
      <c r="C9" s="60">
        <v>45244</v>
      </c>
      <c r="D9" s="42"/>
      <c r="E9" s="42"/>
      <c r="F9" s="42"/>
      <c r="G9" s="42"/>
      <c r="H9" s="42"/>
      <c r="I9" s="41"/>
      <c r="M9" s="76" t="s">
        <v>50</v>
      </c>
      <c r="N9" s="76"/>
      <c r="O9" s="76"/>
      <c r="P9" s="76"/>
      <c r="Q9" s="30"/>
      <c r="R9" s="70" t="s">
        <v>37</v>
      </c>
      <c r="S9" s="71"/>
      <c r="T9" s="71"/>
      <c r="U9" s="72"/>
      <c r="V9" s="76" t="s">
        <v>37</v>
      </c>
      <c r="W9" s="76"/>
      <c r="X9" s="76"/>
      <c r="Y9" s="76"/>
      <c r="Z9" s="76" t="s">
        <v>37</v>
      </c>
      <c r="AA9" s="76"/>
      <c r="AB9" s="76"/>
      <c r="AC9" s="76" t="s">
        <v>37</v>
      </c>
      <c r="AD9" s="76"/>
      <c r="AE9" s="76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6"/>
      <c r="N10" s="76"/>
      <c r="O10" s="76"/>
      <c r="P10" s="76"/>
      <c r="Q10" s="30"/>
      <c r="R10" s="73"/>
      <c r="S10" s="74"/>
      <c r="T10" s="74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2" t="s">
        <v>0</v>
      </c>
      <c r="B11" s="82" t="s">
        <v>2</v>
      </c>
      <c r="C11" s="82" t="s">
        <v>46</v>
      </c>
      <c r="D11" s="82" t="s">
        <v>41</v>
      </c>
      <c r="E11" s="82" t="s">
        <v>42</v>
      </c>
      <c r="F11" s="82" t="s">
        <v>106</v>
      </c>
      <c r="G11" s="76" t="s">
        <v>39</v>
      </c>
      <c r="H11" s="76"/>
      <c r="I11" s="82" t="s">
        <v>36</v>
      </c>
      <c r="J11" s="82" t="s">
        <v>35</v>
      </c>
      <c r="K11" s="82" t="s">
        <v>34</v>
      </c>
      <c r="L11" s="70" t="s">
        <v>51</v>
      </c>
      <c r="M11" s="82" t="s">
        <v>48</v>
      </c>
      <c r="N11" s="76" t="s">
        <v>32</v>
      </c>
      <c r="O11" s="76"/>
      <c r="P11" s="76" t="s">
        <v>108</v>
      </c>
      <c r="R11" s="76" t="s">
        <v>7</v>
      </c>
      <c r="S11" s="76" t="str">
        <f>D11&amp;" Status"</f>
        <v xml:space="preserve"> Last Name
of Non-Government Standards Body (NGSB)
Participant Status</v>
      </c>
      <c r="T11" s="76" t="str">
        <f>E11&amp;" Status"</f>
        <v xml:space="preserve"> First Name
of Non-Government Standards Body (NGSB)
Participant Status</v>
      </c>
      <c r="U11" s="72" t="str">
        <f>F11&amp;" Status"</f>
        <v xml:space="preserve"> Email Address
of Non-Government Standards Body (NGSB)
Participant Status</v>
      </c>
      <c r="V11" s="76" t="str">
        <f>G11</f>
        <v xml:space="preserve"> Employment Status (Complete One Column only for Each Row)</v>
      </c>
      <c r="W11" s="76"/>
      <c r="X11" s="76" t="str">
        <f>I11&amp;" Status"</f>
        <v xml:space="preserve"> Name of Non-Government Standards Body (NGSB) Status</v>
      </c>
      <c r="Y11" s="76" t="str">
        <f>J11&amp;" Status"</f>
        <v xml:space="preserve"> Country of Non-Government Standards Body (NGSB) Status</v>
      </c>
      <c r="Z11" s="76" t="str">
        <f>K11&amp;" Status"</f>
        <v xml:space="preserve"> Name of Main Committee Status</v>
      </c>
      <c r="AA11" s="76" t="str">
        <f>L11&amp;" Status"</f>
        <v xml:space="preserve"> Name and/or Number of Activity (e.g., committee, sub-committee, working group, task group) Status</v>
      </c>
      <c r="AB11" s="76" t="str">
        <f>M11&amp;" Status"</f>
        <v xml:space="preserve"> Voting Status:
'V' for Voting or
'NV' for Nonvoting Status</v>
      </c>
      <c r="AC11" s="76" t="str">
        <f>N11</f>
        <v xml:space="preserve"> Representation (Complete One Column only for Each Row)</v>
      </c>
      <c r="AD11" s="76"/>
      <c r="AE11" s="76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7"/>
      <c r="B12" s="87"/>
      <c r="C12" s="83"/>
      <c r="D12" s="88"/>
      <c r="E12" s="88"/>
      <c r="F12" s="88"/>
      <c r="G12" s="37" t="s">
        <v>47</v>
      </c>
      <c r="H12" s="37" t="s">
        <v>40</v>
      </c>
      <c r="I12" s="83"/>
      <c r="J12" s="83"/>
      <c r="K12" s="83"/>
      <c r="L12" s="89"/>
      <c r="M12" s="83"/>
      <c r="N12" s="37" t="s">
        <v>49</v>
      </c>
      <c r="O12" s="37" t="s">
        <v>33</v>
      </c>
      <c r="P12" s="82"/>
      <c r="Q12" s="13"/>
      <c r="R12" s="76"/>
      <c r="S12" s="76"/>
      <c r="T12" s="76"/>
      <c r="U12" s="75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6"/>
      <c r="Y12" s="76"/>
      <c r="Z12" s="76"/>
      <c r="AA12" s="76"/>
      <c r="AB12" s="76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6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153.75" thickTop="1" x14ac:dyDescent="0.25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153</v>
      </c>
      <c r="D13" s="49" t="s">
        <v>119</v>
      </c>
      <c r="E13" s="49" t="s">
        <v>120</v>
      </c>
      <c r="F13" s="65" t="s">
        <v>121</v>
      </c>
      <c r="G13" s="49" t="s">
        <v>155</v>
      </c>
      <c r="H13" s="49"/>
      <c r="I13" s="49" t="s">
        <v>122</v>
      </c>
      <c r="J13" s="49" t="s">
        <v>131</v>
      </c>
      <c r="K13" s="49" t="s">
        <v>123</v>
      </c>
      <c r="L13" s="50" t="s">
        <v>124</v>
      </c>
      <c r="M13" s="49" t="s">
        <v>157</v>
      </c>
      <c r="N13" s="49"/>
      <c r="O13" s="49" t="s">
        <v>126</v>
      </c>
      <c r="P13" s="51" t="s">
        <v>125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140.25" x14ac:dyDescent="0.25">
      <c r="A14" s="8">
        <v>2</v>
      </c>
      <c r="B14" s="26" t="str">
        <f t="shared" si="0"/>
        <v>ok</v>
      </c>
      <c r="C14" s="52" t="s">
        <v>154</v>
      </c>
      <c r="D14" s="53" t="s">
        <v>127</v>
      </c>
      <c r="E14" s="53" t="s">
        <v>128</v>
      </c>
      <c r="F14" s="65" t="s">
        <v>129</v>
      </c>
      <c r="G14" s="53" t="s">
        <v>155</v>
      </c>
      <c r="H14" s="53"/>
      <c r="I14" s="53" t="s">
        <v>130</v>
      </c>
      <c r="J14" s="53" t="s">
        <v>131</v>
      </c>
      <c r="K14" s="53" t="s">
        <v>132</v>
      </c>
      <c r="L14" s="54" t="s">
        <v>133</v>
      </c>
      <c r="M14" s="53" t="s">
        <v>158</v>
      </c>
      <c r="N14" s="53"/>
      <c r="O14" s="53" t="s">
        <v>135</v>
      </c>
      <c r="P14" s="55" t="s">
        <v>134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63.75" x14ac:dyDescent="0.25">
      <c r="A15" s="8">
        <v>3</v>
      </c>
      <c r="B15" s="26" t="str">
        <f t="shared" si="0"/>
        <v>ok</v>
      </c>
      <c r="C15" s="52" t="s">
        <v>154</v>
      </c>
      <c r="D15" s="53" t="s">
        <v>136</v>
      </c>
      <c r="E15" s="53" t="s">
        <v>137</v>
      </c>
      <c r="F15" s="65" t="s">
        <v>138</v>
      </c>
      <c r="G15" s="53"/>
      <c r="H15" s="53" t="s">
        <v>156</v>
      </c>
      <c r="I15" s="53" t="s">
        <v>139</v>
      </c>
      <c r="J15" s="53" t="s">
        <v>131</v>
      </c>
      <c r="K15" s="53" t="s">
        <v>140</v>
      </c>
      <c r="L15" s="54" t="s">
        <v>141</v>
      </c>
      <c r="M15" s="53" t="s">
        <v>157</v>
      </c>
      <c r="N15" s="53"/>
      <c r="O15" s="53" t="s">
        <v>143</v>
      </c>
      <c r="P15" s="55" t="s">
        <v>142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255" x14ac:dyDescent="0.25">
      <c r="A16" s="8">
        <v>4</v>
      </c>
      <c r="B16" s="26" t="str">
        <f t="shared" si="0"/>
        <v>ok</v>
      </c>
      <c r="C16" s="52" t="s">
        <v>154</v>
      </c>
      <c r="D16" s="53" t="s">
        <v>144</v>
      </c>
      <c r="E16" s="53" t="s">
        <v>145</v>
      </c>
      <c r="F16" s="65" t="s">
        <v>146</v>
      </c>
      <c r="G16" s="53"/>
      <c r="H16" s="53" t="s">
        <v>156</v>
      </c>
      <c r="I16" s="53" t="s">
        <v>147</v>
      </c>
      <c r="J16" s="53" t="s">
        <v>131</v>
      </c>
      <c r="K16" s="53" t="s">
        <v>148</v>
      </c>
      <c r="L16" s="54" t="s">
        <v>149</v>
      </c>
      <c r="M16" s="53" t="s">
        <v>158</v>
      </c>
      <c r="N16" s="53"/>
      <c r="O16" s="53" t="s">
        <v>151</v>
      </c>
      <c r="P16" s="55" t="s">
        <v>150</v>
      </c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25.5" x14ac:dyDescent="0.2">
      <c r="A17" s="8">
        <v>5</v>
      </c>
      <c r="B17" s="26" t="str">
        <f t="shared" si="0"/>
        <v/>
      </c>
      <c r="C17" s="52"/>
      <c r="D17" s="53"/>
      <c r="E17" s="53"/>
      <c r="F17" s="53"/>
      <c r="G17" s="53"/>
      <c r="H17" s="53"/>
      <c r="I17" s="53"/>
      <c r="J17" s="53"/>
      <c r="K17" s="53"/>
      <c r="L17" s="54"/>
      <c r="M17" s="53"/>
      <c r="N17" s="53"/>
      <c r="O17" s="53"/>
      <c r="P17" s="55"/>
      <c r="Q17" s="36"/>
      <c r="R17" s="40" t="str">
        <f t="shared" si="1"/>
        <v/>
      </c>
      <c r="S17" s="40" t="str">
        <f t="shared" si="8"/>
        <v/>
      </c>
      <c r="T17" s="40" t="str">
        <f t="shared" si="9"/>
        <v/>
      </c>
      <c r="U17" s="40" t="str">
        <f t="shared" si="10"/>
        <v/>
      </c>
      <c r="V17" s="40" t="str">
        <f t="shared" si="11"/>
        <v/>
      </c>
      <c r="W17" s="40" t="str">
        <f t="shared" si="12"/>
        <v/>
      </c>
      <c r="X17" s="40" t="str">
        <f t="shared" si="2"/>
        <v/>
      </c>
      <c r="Y17" s="40" t="str">
        <f t="shared" si="3"/>
        <v/>
      </c>
      <c r="Z17" s="40" t="str">
        <f t="shared" si="4"/>
        <v/>
      </c>
      <c r="AA17" s="40" t="str">
        <f t="shared" si="5"/>
        <v/>
      </c>
      <c r="AB17" s="40" t="str">
        <f t="shared" si="6"/>
        <v/>
      </c>
      <c r="AC17" s="40" t="str">
        <f t="shared" si="13"/>
        <v/>
      </c>
      <c r="AD17" s="40" t="str">
        <f t="shared" si="14"/>
        <v/>
      </c>
      <c r="AE17" s="40" t="str">
        <f t="shared" si="7"/>
        <v/>
      </c>
      <c r="AF17" s="3"/>
      <c r="AG17" s="9"/>
      <c r="AH17" s="7"/>
      <c r="AI17" s="7"/>
      <c r="AJ17" s="6" t="s">
        <v>5</v>
      </c>
    </row>
    <row r="18" spans="1:36" s="4" customFormat="1" ht="25.5" x14ac:dyDescent="0.2">
      <c r="A18" s="8">
        <v>6</v>
      </c>
      <c r="B18" s="26" t="str">
        <f t="shared" si="0"/>
        <v/>
      </c>
      <c r="C18" s="52"/>
      <c r="D18" s="53"/>
      <c r="E18" s="53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5"/>
      <c r="Q18" s="36"/>
      <c r="R18" s="40" t="str">
        <f t="shared" si="1"/>
        <v/>
      </c>
      <c r="S18" s="40" t="str">
        <f t="shared" si="8"/>
        <v/>
      </c>
      <c r="T18" s="40" t="str">
        <f t="shared" si="9"/>
        <v/>
      </c>
      <c r="U18" s="40" t="str">
        <f t="shared" si="10"/>
        <v/>
      </c>
      <c r="V18" s="40" t="str">
        <f t="shared" si="11"/>
        <v/>
      </c>
      <c r="W18" s="40" t="str">
        <f t="shared" si="12"/>
        <v/>
      </c>
      <c r="X18" s="40" t="str">
        <f t="shared" si="2"/>
        <v/>
      </c>
      <c r="Y18" s="40" t="str">
        <f t="shared" si="3"/>
        <v/>
      </c>
      <c r="Z18" s="40" t="str">
        <f t="shared" si="4"/>
        <v/>
      </c>
      <c r="AA18" s="40" t="str">
        <f t="shared" si="5"/>
        <v/>
      </c>
      <c r="AB18" s="40" t="str">
        <f t="shared" si="6"/>
        <v/>
      </c>
      <c r="AC18" s="40" t="str">
        <f t="shared" si="13"/>
        <v/>
      </c>
      <c r="AD18" s="40" t="str">
        <f t="shared" si="14"/>
        <v/>
      </c>
      <c r="AE18" s="40" t="str">
        <f t="shared" si="7"/>
        <v/>
      </c>
      <c r="AF18" s="3"/>
      <c r="AG18" s="5"/>
      <c r="AH18" s="5"/>
      <c r="AI18" s="5"/>
      <c r="AJ18" s="6" t="s">
        <v>5</v>
      </c>
    </row>
    <row r="19" spans="1:36" s="4" customFormat="1" ht="25.5" x14ac:dyDescent="0.2">
      <c r="A19" s="8">
        <v>7</v>
      </c>
      <c r="B19" s="26" t="str">
        <f t="shared" si="0"/>
        <v/>
      </c>
      <c r="C19" s="52"/>
      <c r="D19" s="53"/>
      <c r="E19" s="53"/>
      <c r="F19" s="53"/>
      <c r="G19" s="53"/>
      <c r="H19" s="53"/>
      <c r="I19" s="53"/>
      <c r="J19" s="53"/>
      <c r="K19" s="53"/>
      <c r="L19" s="54"/>
      <c r="M19" s="53"/>
      <c r="N19" s="53"/>
      <c r="O19" s="53"/>
      <c r="P19" s="55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5</v>
      </c>
    </row>
    <row r="20" spans="1:36" s="4" customFormat="1" ht="25.5" x14ac:dyDescent="0.2">
      <c r="A20" s="8">
        <v>8</v>
      </c>
      <c r="B20" s="26" t="str">
        <f t="shared" si="0"/>
        <v/>
      </c>
      <c r="C20" s="52"/>
      <c r="D20" s="53"/>
      <c r="E20" s="53"/>
      <c r="F20" s="53"/>
      <c r="G20" s="53"/>
      <c r="H20" s="53"/>
      <c r="I20" s="53"/>
      <c r="J20" s="53"/>
      <c r="K20" s="53"/>
      <c r="L20" s="54"/>
      <c r="M20" s="53"/>
      <c r="N20" s="53"/>
      <c r="O20" s="53"/>
      <c r="P20" s="55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/>
      </c>
      <c r="C21" s="52"/>
      <c r="D21" s="53"/>
      <c r="E21" s="53"/>
      <c r="F21" s="53"/>
      <c r="G21" s="53"/>
      <c r="H21" s="53"/>
      <c r="I21" s="53"/>
      <c r="J21" s="53"/>
      <c r="K21" s="53"/>
      <c r="L21" s="54"/>
      <c r="M21" s="53"/>
      <c r="N21" s="53"/>
      <c r="O21" s="53"/>
      <c r="P21" s="55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/>
      </c>
      <c r="C22" s="52"/>
      <c r="D22" s="53"/>
      <c r="E22" s="53"/>
      <c r="F22" s="53"/>
      <c r="G22" s="53"/>
      <c r="H22" s="53"/>
      <c r="I22" s="53"/>
      <c r="J22" s="53"/>
      <c r="K22" s="53"/>
      <c r="L22" s="54"/>
      <c r="M22" s="53"/>
      <c r="N22" s="53"/>
      <c r="O22" s="53"/>
      <c r="P22" s="55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52"/>
      <c r="D23" s="53"/>
      <c r="E23" s="53"/>
      <c r="F23" s="53"/>
      <c r="G23" s="53"/>
      <c r="H23" s="53"/>
      <c r="I23" s="53"/>
      <c r="J23" s="53"/>
      <c r="K23" s="53"/>
      <c r="L23" s="54"/>
      <c r="M23" s="53"/>
      <c r="N23" s="53"/>
      <c r="O23" s="53"/>
      <c r="P23" s="55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/>
      </c>
      <c r="C24" s="52"/>
      <c r="D24" s="53"/>
      <c r="E24" s="53"/>
      <c r="F24" s="53"/>
      <c r="G24" s="53"/>
      <c r="H24" s="53"/>
      <c r="I24" s="53"/>
      <c r="J24" s="53"/>
      <c r="K24" s="53"/>
      <c r="L24" s="54"/>
      <c r="M24" s="53"/>
      <c r="N24" s="53"/>
      <c r="O24" s="53"/>
      <c r="P24" s="55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2"/>
      <c r="D25" s="53"/>
      <c r="E25" s="53"/>
      <c r="F25" s="53"/>
      <c r="G25" s="53"/>
      <c r="H25" s="53"/>
      <c r="I25" s="53"/>
      <c r="J25" s="53"/>
      <c r="K25" s="53"/>
      <c r="L25" s="54"/>
      <c r="M25" s="53"/>
      <c r="N25" s="53"/>
      <c r="O25" s="53"/>
      <c r="P25" s="55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3"/>
      <c r="N26" s="53"/>
      <c r="O26" s="53"/>
      <c r="P26" s="55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2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5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5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61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113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111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87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88</v>
      </c>
    </row>
    <row r="57" spans="1:2" x14ac:dyDescent="0.2">
      <c r="A57" s="44">
        <v>54</v>
      </c>
      <c r="B57" s="46" t="s">
        <v>109</v>
      </c>
    </row>
    <row r="58" spans="1:2" x14ac:dyDescent="0.2">
      <c r="A58" s="44">
        <v>55</v>
      </c>
      <c r="B58" s="46" t="s">
        <v>110</v>
      </c>
    </row>
    <row r="59" spans="1:2" x14ac:dyDescent="0.2">
      <c r="A59" s="44">
        <v>56</v>
      </c>
      <c r="B59" s="46" t="s">
        <v>89</v>
      </c>
    </row>
    <row r="60" spans="1:2" x14ac:dyDescent="0.2">
      <c r="A60" s="44">
        <v>57</v>
      </c>
      <c r="B60" s="46" t="s">
        <v>90</v>
      </c>
    </row>
    <row r="61" spans="1:2" x14ac:dyDescent="0.2">
      <c r="A61" s="44">
        <v>58</v>
      </c>
      <c r="B61" s="46" t="s">
        <v>91</v>
      </c>
    </row>
    <row r="62" spans="1:2" x14ac:dyDescent="0.2">
      <c r="A62" s="44">
        <v>59</v>
      </c>
      <c r="B62" s="46" t="s">
        <v>92</v>
      </c>
    </row>
    <row r="63" spans="1:2" x14ac:dyDescent="0.2">
      <c r="A63" s="44">
        <v>60</v>
      </c>
      <c r="B63" s="46" t="s">
        <v>93</v>
      </c>
    </row>
    <row r="64" spans="1:2" x14ac:dyDescent="0.2">
      <c r="A64" s="44">
        <v>61</v>
      </c>
      <c r="B64" s="46" t="s">
        <v>94</v>
      </c>
    </row>
    <row r="65" spans="1:2" x14ac:dyDescent="0.2">
      <c r="A65" s="44">
        <v>62</v>
      </c>
      <c r="B65" s="46" t="s">
        <v>95</v>
      </c>
    </row>
    <row r="66" spans="1:2" x14ac:dyDescent="0.2">
      <c r="A66" s="44">
        <v>63</v>
      </c>
      <c r="B66" s="46" t="s">
        <v>96</v>
      </c>
    </row>
    <row r="67" spans="1:2" x14ac:dyDescent="0.2">
      <c r="A67" s="44">
        <v>64</v>
      </c>
      <c r="B67" s="46" t="s">
        <v>97</v>
      </c>
    </row>
    <row r="68" spans="1:2" x14ac:dyDescent="0.2">
      <c r="A68" s="44">
        <v>65</v>
      </c>
      <c r="B68" s="46" t="s">
        <v>98</v>
      </c>
    </row>
    <row r="69" spans="1:2" x14ac:dyDescent="0.2">
      <c r="A69" s="44">
        <v>66</v>
      </c>
      <c r="B69" s="46" t="s">
        <v>99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107</v>
      </c>
    </row>
    <row r="72" spans="1:2" x14ac:dyDescent="0.2">
      <c r="A72" s="44">
        <v>69</v>
      </c>
      <c r="B72" s="46" t="s">
        <v>100</v>
      </c>
    </row>
    <row r="73" spans="1:2" x14ac:dyDescent="0.2">
      <c r="A73" s="44">
        <v>70</v>
      </c>
      <c r="B73" s="46" t="s">
        <v>101</v>
      </c>
    </row>
    <row r="74" spans="1:2" x14ac:dyDescent="0.2">
      <c r="A74" s="44">
        <v>71</v>
      </c>
      <c r="B74" s="46" t="s">
        <v>102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103</v>
      </c>
    </row>
    <row r="79" spans="1:2" x14ac:dyDescent="0.2">
      <c r="A79" s="44">
        <v>76</v>
      </c>
      <c r="B79" s="46" t="s">
        <v>104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 t="s">
        <v>114</v>
      </c>
      <c r="C83" s="45" t="s">
        <v>82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2D9891-62A7-4466-89A0-AEA564602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2023-12-06T16:36:03Z</dcterms:modified>
</cp:coreProperties>
</file>