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1" documentId="8_{9E31ADE8-48BF-49F2-858B-3FB94E844CB9}" xr6:coauthVersionLast="47" xr6:coauthVersionMax="47" xr10:uidLastSave="{979F9EE0-83B0-4521-9D2C-DB331C5D69DB}"/>
  <workbookProtection workbookPassword="E390" lockStructure="1"/>
  <bookViews>
    <workbookView xWindow="14190" yWindow="54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<sst xmlns="http://schemas.openxmlformats.org/spreadsheetml/2006/main" count="411" uniqueCount="196">
  <si>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</si>
  <si>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</si>
  <si>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</si>
  <si>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</si>
  <si>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</si>
  <si>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</si>
  <si>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</si>
  <si>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</si>
  <si>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</si>
  <si>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</si>
  <si>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</si>
  <si>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</si>
  <si>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</si>
  <si>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</si>
  <si>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</si>
  <si>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</si>
  <si>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</si>
  <si>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</si>
  <si>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</si>
  <si>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</si>
  <si>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</si>
  <si>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</si>
  <si>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</si>
  <si>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</si>
  <si>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</si>
  <si>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</si>
  <si>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</si>
  <si>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</si>
  <si>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</si>
  <si>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</si>
  <si>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</si>
  <si>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</si>
  <si>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</si>
  <si>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</si>
  <si>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</si>
  <si>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</si>
  <si>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</si>
  <si>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</si>
  <si>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</si>
  <si>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</si>
  <si>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</si>
  <si>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</si>
  <si>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</si>
  <si>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</si>
  <si>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</si>
  <si>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</si>
  <si>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</si>
  <si>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</si>
  <si>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</si>
  <si>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</si>
  <si>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</si>
  <si>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</si>
  <si>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</si>
  <si>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</si>
  <si>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</si>
  <si>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</si>
  <si>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</si>
  <si>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</si>
  <si>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</si>
  <si>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</si>
  <si>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</si>
  <si>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</si>
  <si>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</si>
  <si>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</si>
  <si>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</si>
  <si>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</si>
  <si>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</si>
  <si>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</si>
  <si>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</si>
  <si>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</si>
  <si>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</si>
  <si>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</si>
  <si>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</si>
  <si>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</si>
  <si>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</si>
  <si>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</si>
  <si>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</si>
  <si>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</si>
  <si>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</si>
  <si>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</si>
  <si>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</si>
  <si>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</si>
  <si>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</si>
  <si>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</si>
  <si>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</si>
  <si>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</si>
  <si>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</si>
  <si>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</si>
  <si>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</si>
  <si>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</si>
  <si>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</si>
  <si>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</si>
  <si>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</si>
  <si>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</si>
  <si>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</si>
  <si>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</si>
  <si>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</si>
  <si>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</si>
  <si>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</si>
  <si>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</si>
  <si>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</si>
  <si>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</si>
  <si>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</si>
  <si>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</si>
  <si>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</si>
  <si>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</si>
  <si>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</si>
  <si>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</si>
  <si>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</si>
  <si>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</si>
  <si>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</si>
  <si>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</si>
  <si>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</si>
  <si>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</si>
  <si>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</si>
  <si>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Schildgen</t>
  </si>
  <si>
    <t>Renee</t>
  </si>
  <si>
    <t>Contract Assurance Program Manager</t>
  </si>
  <si>
    <t>rschildgen@lbl.gov</t>
  </si>
  <si>
    <t>R</t>
  </si>
  <si>
    <t>Toncheva</t>
  </si>
  <si>
    <t>Fairchild</t>
  </si>
  <si>
    <t>Baca</t>
  </si>
  <si>
    <t>Bousaleh</t>
  </si>
  <si>
    <t>Nielsen</t>
  </si>
  <si>
    <t>Torkelson</t>
  </si>
  <si>
    <t>Krigbaum</t>
  </si>
  <si>
    <t>Goodwin</t>
  </si>
  <si>
    <t>Barras</t>
  </si>
  <si>
    <t>Greta</t>
  </si>
  <si>
    <t>Robert</t>
  </si>
  <si>
    <t>Michelle</t>
  </si>
  <si>
    <t>Ziad</t>
  </si>
  <si>
    <t>Dennis</t>
  </si>
  <si>
    <t>Michael</t>
  </si>
  <si>
    <t>Amie</t>
  </si>
  <si>
    <t>Kevin</t>
  </si>
  <si>
    <t>Jeffrey</t>
  </si>
  <si>
    <t>gitoncheva@lbl.gov</t>
  </si>
  <si>
    <t>rffairchild@lbl.gov</t>
  </si>
  <si>
    <t>mbaca@lbl.gov</t>
  </si>
  <si>
    <t>ZBousaleh@lbl.gov</t>
  </si>
  <si>
    <t>danielsen@lbl.gov</t>
  </si>
  <si>
    <t>MJTorkelson@lbl.gov</t>
  </si>
  <si>
    <t>AKrigbaum@lbl.gov</t>
  </si>
  <si>
    <t>kegoodwin@lbl.gov</t>
  </si>
  <si>
    <t>JCBarras@lbl.gov</t>
  </si>
  <si>
    <t>LBNL representative</t>
  </si>
  <si>
    <t>ANSI Z136.8</t>
  </si>
  <si>
    <t>ANSI Z136 American National Standard for Safe Use of Lasers</t>
  </si>
  <si>
    <t>ANSI Z136.1</t>
  </si>
  <si>
    <t>ANSI Z136.7</t>
  </si>
  <si>
    <t>ANSI Z136.4</t>
  </si>
  <si>
    <t>ANSI/HPS</t>
  </si>
  <si>
    <t>ANSI Z590.3</t>
  </si>
  <si>
    <t>NFPA 70</t>
  </si>
  <si>
    <t>NFPA 1660</t>
  </si>
  <si>
    <t>UL1275</t>
  </si>
  <si>
    <t>NFPA 51B</t>
  </si>
  <si>
    <t>ANSI Z359</t>
  </si>
  <si>
    <t>United States</t>
  </si>
  <si>
    <t>ANSI Z136, SSC-8 Z136.8 Safe Use of Lasers in Research, Development and Testing
Standard SubCommittee</t>
  </si>
  <si>
    <t>ANSI Z136,
ASC Accredited Standards Committee</t>
  </si>
  <si>
    <t>ANSI Z136, SSC-1 Safe Use of Lasers
Standard SubCommittee</t>
  </si>
  <si>
    <t>ANSI Z136.7 Testing and Labeling of Laser Protective Equipment</t>
  </si>
  <si>
    <t>ANSI Z136, SSC-4 Recommended Practice For Laser Safety Measurements For Hazard Evaluation Standard SubCommittee</t>
  </si>
  <si>
    <t>Health Physics Society Standards Committee (HPSSC)</t>
  </si>
  <si>
    <t>ANSI/ASSP Z590.3 Prevention through Design</t>
  </si>
  <si>
    <t>NFPA 70: National Electrical Code</t>
  </si>
  <si>
    <t>Standard for Emergency, Continuity, and Crisis Management: Preparedness, Response, and Recovery</t>
  </si>
  <si>
    <t>Standard for Flammable Liquid Storage Cabinets</t>
  </si>
  <si>
    <t>Standard for Fire prevention During Welding, Cutting, and Other Hot Work</t>
  </si>
  <si>
    <t>ANSI/ASSP Z359 Fall Protection Standards Development Committee</t>
  </si>
  <si>
    <t>Writing committee</t>
  </si>
  <si>
    <t>ANSI/HPS N13.45</t>
  </si>
  <si>
    <t>ANSI/HPS N43.5</t>
  </si>
  <si>
    <t>ANSI/HPS N13.12</t>
  </si>
  <si>
    <t>ANSI/HPS N13.41</t>
  </si>
  <si>
    <t>Code-Making Panel No. 6</t>
  </si>
  <si>
    <t>V</t>
  </si>
  <si>
    <t>NV</t>
  </si>
  <si>
    <t>Provides recommendations for the safe use of lasers and laser systems in research, development and testing that operate at wavelengths between 0.18 micron and 1 millimeter.</t>
  </si>
  <si>
    <t>The scope of the Committee is to protect against hazards associated with the use of lasers.</t>
  </si>
  <si>
    <t>Develop a standard that provides guidance for the safe use of lasers and laser systems by defining laser hazard classes, control measures, requirements for a laser safety program, discussion of medical surveillance, defining important considerations of non-beam hazards. Some technical information on measurements, calculations and biological effects is provided within the standard and its appendices.</t>
  </si>
  <si>
    <t>Provides guidance for the testing and labeling of laser protective equipment</t>
  </si>
  <si>
    <t>ANSI/HPS N13.45, Incineration of Low-Level Radioactive Waste</t>
  </si>
  <si>
    <t>ANSI/HPS N43.5-2005, Radiological Safety Standard for the Design of Radiographic and Radioscopic Non-Medical X-Ray Equipment Below 1 MeV</t>
  </si>
  <si>
    <t>ANSI/HPS N13.12-2013, Surface and Volume Radioactivity Standards for Clearance</t>
  </si>
  <si>
    <t>ANSI/HPS N13.41, Criteria for Performing Multiple Dosimetry</t>
  </si>
  <si>
    <t>ANSI/ASSP Z590.3 Prevention through Design is a national consensus standard concerned with Addressing Occupational Hazards and Risks in Design and Redesign Processes</t>
  </si>
  <si>
    <t>National Fire Protection Association; NFPA 70 National Electrical Code: the purpose this code is the practical safeguarding of persons and property from hazards arising from the use of electricity.</t>
  </si>
  <si>
    <t>Development of Standards and Codes to protect life safety and property.</t>
  </si>
  <si>
    <t>ANSI/ASSP Z359 is a national consensus standard for the management, use, manufacturing, and testing of fall protection and all fall protection components.</t>
  </si>
  <si>
    <t>Safe Use of Lasers</t>
  </si>
  <si>
    <t>Safe Use of Lasers in Research, Development and Testing</t>
  </si>
  <si>
    <t>Recommended Practice For Laser Safety Measurements For Hazard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</si>
</sst>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75" zoomScaleNormal="75" workbookViewId="0">
      <pane xSplit="2" ySplit="12" topLeftCell="E13" activePane="bottomRight" state="frozen"/>
      <selection pane="topRight" activeCell="C1" sqref="C1"/>
      <selection pane="bottomLeft" activeCell="A11" sqref="A11"/>
      <selection pane="bottomRight" activeCell="H6" sqref="H6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9" t="s">
        <v>38</v>
      </c>
      <c r="D1" s="89"/>
      <c r="E1" s="89"/>
      <c r="F1" s="89"/>
      <c r="G1" s="89"/>
      <c r="H1" s="89"/>
      <c r="I1" s="89"/>
      <c r="J1" s="89"/>
      <c r="K1" s="12"/>
      <c r="L1" s="25" t="s">
        <v>112</v>
      </c>
      <c r="M1" s="82" t="str">
        <f>IF(AND(M2="",M6=""),"Status:  OK","")</f>
        <v>Status:  OK</v>
      </c>
      <c r="N1" s="82"/>
      <c r="O1" s="82"/>
      <c r="S1" s="38"/>
      <c r="T1" s="38"/>
      <c r="U1" s="38"/>
      <c r="V1" s="38"/>
      <c r="W1" s="38"/>
    </row>
    <row r="2" spans="1:101" ht="6" customHeight="1" thickBot="1" x14ac:dyDescent="0.25">
      <c r="A2" s="11"/>
      <c r="M2" s="83" t="str">
        <f>IF(IF(OR(ISBLANK(C3),ISBLANK(H3),ISBLANK(C5),ISBLANK(H5),ISBLANK(C7),ISBLANK(G7),ISBLANK(C9)),1,0)=0,"","Missing or incorrect submitter      information")</f>
        <v/>
      </c>
      <c r="N2" s="83"/>
      <c r="O2" s="83"/>
    </row>
    <row r="3" spans="1:101" s="4" customFormat="1" ht="17.25" thickBot="1" x14ac:dyDescent="0.25">
      <c r="A3" s="73" t="s">
        <v>43</v>
      </c>
      <c r="B3" s="74"/>
      <c r="C3" s="80" t="s">
        <v>115</v>
      </c>
      <c r="D3" s="81"/>
      <c r="E3" s="12"/>
      <c r="F3" s="12"/>
      <c r="G3" s="19" t="s">
        <v>44</v>
      </c>
      <c r="H3" s="61" t="s">
        <v>116</v>
      </c>
      <c r="I3" s="12"/>
      <c r="M3" s="83"/>
      <c r="N3" s="83"/>
      <c r="O3" s="83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3"/>
      <c r="N4" s="83"/>
      <c r="O4" s="83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3" t="s">
        <v>45</v>
      </c>
      <c r="B5" s="74"/>
      <c r="C5" s="80" t="s">
        <v>117</v>
      </c>
      <c r="D5" s="81"/>
      <c r="E5" s="75" t="s">
        <v>52</v>
      </c>
      <c r="F5" s="75"/>
      <c r="G5" s="75"/>
      <c r="H5" s="62">
        <v>50</v>
      </c>
      <c r="I5" s="84" t="str">
        <f>IF(ISBLANK(H5),"Enter the number of your Organization in the cell to the left. See the 'Org List' tab below for the Org number. Complete a DIFFERENT TEMPLATE for each Organization.",VLOOKUP(H5,'Org List'!A5:B83,2,FALSE))</f>
        <v>Lawrence Berkeley National Laboratory</v>
      </c>
      <c r="J5" s="85"/>
      <c r="K5" s="85"/>
      <c r="L5" s="85"/>
      <c r="M5" s="85"/>
      <c r="N5" s="85"/>
      <c r="O5" s="85"/>
      <c r="P5" s="85"/>
      <c r="Q5" s="85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3" t="str">
        <f>IF(OR(COUNTIF(B13:B62,"ok")=0,COUNTIF(B13:B62,"Incomplete")&gt;0),"Missing or incorrect information in data entry section","")</f>
        <v/>
      </c>
      <c r="N6" s="83"/>
      <c r="O6" s="83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76" t="s">
        <v>4</v>
      </c>
      <c r="B7" s="76"/>
      <c r="C7" s="80">
        <v>5104866614</v>
      </c>
      <c r="D7" s="81"/>
      <c r="F7" s="22" t="s">
        <v>105</v>
      </c>
      <c r="G7" s="80" t="s">
        <v>118</v>
      </c>
      <c r="H7" s="81"/>
      <c r="I7" s="12"/>
      <c r="J7" s="12"/>
      <c r="M7" s="83"/>
      <c r="N7" s="83"/>
      <c r="O7" s="83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3"/>
      <c r="N8" s="83"/>
      <c r="O8" s="83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75" t="s">
        <v>6</v>
      </c>
      <c r="B9" s="77"/>
      <c r="C9" s="60">
        <v>45243</v>
      </c>
      <c r="D9" s="42"/>
      <c r="E9" s="42"/>
      <c r="F9" s="42"/>
      <c r="G9" s="42"/>
      <c r="H9" s="42"/>
      <c r="I9" s="41"/>
      <c r="M9" s="66" t="s">
        <v>50</v>
      </c>
      <c r="N9" s="66"/>
      <c r="O9" s="66"/>
      <c r="P9" s="66"/>
      <c r="Q9" s="30"/>
      <c r="R9" s="71" t="s">
        <v>37</v>
      </c>
      <c r="S9" s="86"/>
      <c r="T9" s="86"/>
      <c r="U9" s="69"/>
      <c r="V9" s="66" t="s">
        <v>37</v>
      </c>
      <c r="W9" s="66"/>
      <c r="X9" s="66"/>
      <c r="Y9" s="66"/>
      <c r="Z9" s="66" t="s">
        <v>37</v>
      </c>
      <c r="AA9" s="66"/>
      <c r="AB9" s="66"/>
      <c r="AC9" s="66" t="s">
        <v>37</v>
      </c>
      <c r="AD9" s="66"/>
      <c r="AE9" s="66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6"/>
      <c r="N10" s="66"/>
      <c r="O10" s="66"/>
      <c r="P10" s="66"/>
      <c r="Q10" s="30"/>
      <c r="R10" s="87"/>
      <c r="S10" s="88"/>
      <c r="T10" s="88"/>
      <c r="U10" s="70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7" t="s">
        <v>0</v>
      </c>
      <c r="B11" s="67" t="s">
        <v>2</v>
      </c>
      <c r="C11" s="67" t="s">
        <v>46</v>
      </c>
      <c r="D11" s="67" t="s">
        <v>41</v>
      </c>
      <c r="E11" s="67" t="s">
        <v>42</v>
      </c>
      <c r="F11" s="67" t="s">
        <v>106</v>
      </c>
      <c r="G11" s="66" t="s">
        <v>39</v>
      </c>
      <c r="H11" s="66"/>
      <c r="I11" s="67" t="s">
        <v>36</v>
      </c>
      <c r="J11" s="67" t="s">
        <v>35</v>
      </c>
      <c r="K11" s="67" t="s">
        <v>34</v>
      </c>
      <c r="L11" s="71" t="s">
        <v>51</v>
      </c>
      <c r="M11" s="67" t="s">
        <v>48</v>
      </c>
      <c r="N11" s="66" t="s">
        <v>32</v>
      </c>
      <c r="O11" s="66"/>
      <c r="P11" s="66" t="s">
        <v>108</v>
      </c>
      <c r="R11" s="66" t="s">
        <v>7</v>
      </c>
      <c r="S11" s="66" t="str">
        <f>D11&amp;" Status"</f>
        <v xml:space="preserve"> Last Name
of Non-Government Standards Body (NGSB)
Participant Status</v>
      </c>
      <c r="T11" s="66" t="str">
        <f>E11&amp;" Status"</f>
        <v xml:space="preserve"> First Name
of Non-Government Standards Body (NGSB)
Participant Status</v>
      </c>
      <c r="U11" s="69" t="str">
        <f>F11&amp;" Status"</f>
        <v xml:space="preserve"> Email Address
of Non-Government Standards Body (NGSB)
Participant Status</v>
      </c>
      <c r="V11" s="66" t="str">
        <f>G11</f>
        <v xml:space="preserve"> Employment Status (Complete One Column only for Each Row)</v>
      </c>
      <c r="W11" s="66"/>
      <c r="X11" s="66" t="str">
        <f>I11&amp;" Status"</f>
        <v xml:space="preserve"> Name of Non-Government Standards Body (NGSB) Status</v>
      </c>
      <c r="Y11" s="66" t="str">
        <f>J11&amp;" Status"</f>
        <v xml:space="preserve"> Country of Non-Government Standards Body (NGSB) Status</v>
      </c>
      <c r="Z11" s="66" t="str">
        <f>K11&amp;" Status"</f>
        <v xml:space="preserve"> Name of Main Committee Status</v>
      </c>
      <c r="AA11" s="66" t="str">
        <f>L11&amp;" Status"</f>
        <v xml:space="preserve"> Name and/or Number of Activity (e.g., committee, sub-committee, working group, task group) Status</v>
      </c>
      <c r="AB11" s="66" t="str">
        <f>M11&amp;" Status"</f>
        <v xml:space="preserve"> Voting Status:
'V' for Voting or
'NV' for Nonvoting Status</v>
      </c>
      <c r="AC11" s="66" t="str">
        <f>N11</f>
        <v xml:space="preserve"> Representation (Complete One Column only for Each Row)</v>
      </c>
      <c r="AD11" s="66"/>
      <c r="AE11" s="66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8"/>
      <c r="B12" s="78"/>
      <c r="C12" s="68"/>
      <c r="D12" s="79"/>
      <c r="E12" s="79"/>
      <c r="F12" s="79"/>
      <c r="G12" s="37" t="s">
        <v>47</v>
      </c>
      <c r="H12" s="37" t="s">
        <v>40</v>
      </c>
      <c r="I12" s="68"/>
      <c r="J12" s="68"/>
      <c r="K12" s="68"/>
      <c r="L12" s="72"/>
      <c r="M12" s="68"/>
      <c r="N12" s="37" t="s">
        <v>49</v>
      </c>
      <c r="O12" s="37" t="s">
        <v>33</v>
      </c>
      <c r="P12" s="67"/>
      <c r="Q12" s="13"/>
      <c r="R12" s="66"/>
      <c r="S12" s="66"/>
      <c r="T12" s="66"/>
      <c r="U12" s="70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6"/>
      <c r="Y12" s="66"/>
      <c r="Z12" s="66"/>
      <c r="AA12" s="66"/>
      <c r="AB12" s="66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6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102.7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119</v>
      </c>
      <c r="D13" s="49" t="s">
        <v>120</v>
      </c>
      <c r="E13" s="49" t="s">
        <v>129</v>
      </c>
      <c r="F13" s="49" t="s">
        <v>138</v>
      </c>
      <c r="G13" s="49"/>
      <c r="H13" s="49" t="s">
        <v>147</v>
      </c>
      <c r="I13" s="65" t="s">
        <v>148</v>
      </c>
      <c r="J13" s="49" t="s">
        <v>160</v>
      </c>
      <c r="K13" s="49" t="s">
        <v>161</v>
      </c>
      <c r="L13" s="50" t="s">
        <v>173</v>
      </c>
      <c r="M13" s="49" t="s">
        <v>179</v>
      </c>
      <c r="N13" s="49"/>
      <c r="O13" s="49" t="s">
        <v>147</v>
      </c>
      <c r="P13" s="51" t="s">
        <v>181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63.75" x14ac:dyDescent="0.2">
      <c r="A14" s="8">
        <v>2</v>
      </c>
      <c r="B14" s="26" t="str">
        <f t="shared" si="0"/>
        <v>ok</v>
      </c>
      <c r="C14" s="52" t="s">
        <v>119</v>
      </c>
      <c r="D14" s="53" t="s">
        <v>120</v>
      </c>
      <c r="E14" s="53" t="s">
        <v>129</v>
      </c>
      <c r="F14" s="53" t="s">
        <v>138</v>
      </c>
      <c r="G14" s="53"/>
      <c r="H14" s="53" t="s">
        <v>147</v>
      </c>
      <c r="I14" s="53" t="s">
        <v>149</v>
      </c>
      <c r="J14" s="53" t="s">
        <v>160</v>
      </c>
      <c r="K14" s="53" t="s">
        <v>162</v>
      </c>
      <c r="L14" s="54" t="s">
        <v>173</v>
      </c>
      <c r="M14" s="53" t="s">
        <v>179</v>
      </c>
      <c r="N14" s="53"/>
      <c r="O14" s="53" t="s">
        <v>147</v>
      </c>
      <c r="P14" s="55" t="s">
        <v>182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153" x14ac:dyDescent="0.2">
      <c r="A15" s="8">
        <v>3</v>
      </c>
      <c r="B15" s="26" t="str">
        <f t="shared" si="0"/>
        <v>ok</v>
      </c>
      <c r="C15" s="52" t="s">
        <v>119</v>
      </c>
      <c r="D15" s="53" t="s">
        <v>120</v>
      </c>
      <c r="E15" s="53" t="s">
        <v>129</v>
      </c>
      <c r="F15" s="53" t="s">
        <v>138</v>
      </c>
      <c r="G15" s="53"/>
      <c r="H15" s="53" t="s">
        <v>147</v>
      </c>
      <c r="I15" s="53" t="s">
        <v>150</v>
      </c>
      <c r="J15" s="53" t="s">
        <v>160</v>
      </c>
      <c r="K15" s="53" t="s">
        <v>163</v>
      </c>
      <c r="L15" s="54" t="s">
        <v>173</v>
      </c>
      <c r="M15" s="53" t="s">
        <v>179</v>
      </c>
      <c r="N15" s="53"/>
      <c r="O15" s="53" t="s">
        <v>147</v>
      </c>
      <c r="P15" s="55" t="s">
        <v>183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63.75" x14ac:dyDescent="0.2">
      <c r="A16" s="8">
        <v>4</v>
      </c>
      <c r="B16" s="26" t="str">
        <f t="shared" si="0"/>
        <v>ok</v>
      </c>
      <c r="C16" s="52" t="s">
        <v>119</v>
      </c>
      <c r="D16" s="53" t="s">
        <v>120</v>
      </c>
      <c r="E16" s="53" t="s">
        <v>129</v>
      </c>
      <c r="F16" s="53" t="s">
        <v>138</v>
      </c>
      <c r="G16" s="53"/>
      <c r="H16" s="53" t="s">
        <v>147</v>
      </c>
      <c r="I16" s="53" t="s">
        <v>151</v>
      </c>
      <c r="J16" s="53" t="s">
        <v>160</v>
      </c>
      <c r="K16" s="53" t="s">
        <v>164</v>
      </c>
      <c r="L16" s="54" t="s">
        <v>173</v>
      </c>
      <c r="M16" s="53" t="s">
        <v>179</v>
      </c>
      <c r="N16" s="53"/>
      <c r="O16" s="53" t="s">
        <v>147</v>
      </c>
      <c r="P16" s="55" t="s">
        <v>184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63.75" x14ac:dyDescent="0.2">
      <c r="A17" s="8">
        <v>5</v>
      </c>
      <c r="B17" s="26" t="str">
        <f t="shared" si="0"/>
        <v>ok</v>
      </c>
      <c r="C17" s="52" t="s">
        <v>119</v>
      </c>
      <c r="D17" s="53" t="s">
        <v>121</v>
      </c>
      <c r="E17" s="53" t="s">
        <v>130</v>
      </c>
      <c r="F17" s="53" t="s">
        <v>139</v>
      </c>
      <c r="G17" s="53"/>
      <c r="H17" s="53" t="s">
        <v>147</v>
      </c>
      <c r="I17" s="53" t="s">
        <v>149</v>
      </c>
      <c r="J17" s="53" t="s">
        <v>160</v>
      </c>
      <c r="K17" s="53" t="s">
        <v>162</v>
      </c>
      <c r="L17" s="54" t="s">
        <v>173</v>
      </c>
      <c r="M17" s="53" t="s">
        <v>180</v>
      </c>
      <c r="N17" s="53"/>
      <c r="O17" s="53" t="s">
        <v>147</v>
      </c>
      <c r="P17" s="55" t="s">
        <v>193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102" x14ac:dyDescent="0.2">
      <c r="A18" s="8">
        <v>6</v>
      </c>
      <c r="B18" s="26" t="str">
        <f t="shared" si="0"/>
        <v>ok</v>
      </c>
      <c r="C18" s="52" t="s">
        <v>119</v>
      </c>
      <c r="D18" s="53" t="s">
        <v>121</v>
      </c>
      <c r="E18" s="53" t="s">
        <v>130</v>
      </c>
      <c r="F18" s="53" t="s">
        <v>139</v>
      </c>
      <c r="G18" s="53"/>
      <c r="H18" s="53" t="s">
        <v>147</v>
      </c>
      <c r="I18" s="53" t="s">
        <v>148</v>
      </c>
      <c r="J18" s="53" t="s">
        <v>160</v>
      </c>
      <c r="K18" s="53" t="s">
        <v>161</v>
      </c>
      <c r="L18" s="54" t="s">
        <v>173</v>
      </c>
      <c r="M18" s="53" t="s">
        <v>179</v>
      </c>
      <c r="N18" s="53"/>
      <c r="O18" s="53" t="s">
        <v>147</v>
      </c>
      <c r="P18" s="55" t="s">
        <v>194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63.75" x14ac:dyDescent="0.2">
      <c r="A19" s="8">
        <v>7</v>
      </c>
      <c r="B19" s="26" t="str">
        <f t="shared" si="0"/>
        <v>ok</v>
      </c>
      <c r="C19" s="52" t="s">
        <v>119</v>
      </c>
      <c r="D19" s="53" t="s">
        <v>121</v>
      </c>
      <c r="E19" s="53" t="s">
        <v>130</v>
      </c>
      <c r="F19" s="53" t="s">
        <v>139</v>
      </c>
      <c r="G19" s="53"/>
      <c r="H19" s="53" t="s">
        <v>147</v>
      </c>
      <c r="I19" s="53" t="s">
        <v>150</v>
      </c>
      <c r="J19" s="53" t="s">
        <v>160</v>
      </c>
      <c r="K19" s="53" t="s">
        <v>163</v>
      </c>
      <c r="L19" s="54" t="s">
        <v>173</v>
      </c>
      <c r="M19" s="53" t="s">
        <v>179</v>
      </c>
      <c r="N19" s="53"/>
      <c r="O19" s="53" t="s">
        <v>147</v>
      </c>
      <c r="P19" s="55" t="s">
        <v>193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114.75" x14ac:dyDescent="0.2">
      <c r="A20" s="8">
        <v>8</v>
      </c>
      <c r="B20" s="26" t="str">
        <f t="shared" si="0"/>
        <v>ok</v>
      </c>
      <c r="C20" s="52" t="s">
        <v>119</v>
      </c>
      <c r="D20" s="53" t="s">
        <v>121</v>
      </c>
      <c r="E20" s="53" t="s">
        <v>130</v>
      </c>
      <c r="F20" s="53" t="s">
        <v>139</v>
      </c>
      <c r="G20" s="53"/>
      <c r="H20" s="53" t="s">
        <v>147</v>
      </c>
      <c r="I20" s="53" t="s">
        <v>152</v>
      </c>
      <c r="J20" s="53" t="s">
        <v>160</v>
      </c>
      <c r="K20" s="53" t="s">
        <v>165</v>
      </c>
      <c r="L20" s="54" t="s">
        <v>173</v>
      </c>
      <c r="M20" s="53" t="s">
        <v>179</v>
      </c>
      <c r="N20" s="53"/>
      <c r="O20" s="53" t="s">
        <v>147</v>
      </c>
      <c r="P20" s="55" t="s">
        <v>195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63.75" x14ac:dyDescent="0.2">
      <c r="A21" s="8">
        <v>9</v>
      </c>
      <c r="B21" s="26" t="str">
        <f t="shared" si="0"/>
        <v>ok</v>
      </c>
      <c r="C21" s="52" t="s">
        <v>119</v>
      </c>
      <c r="D21" s="53" t="s">
        <v>121</v>
      </c>
      <c r="E21" s="53" t="s">
        <v>130</v>
      </c>
      <c r="F21" s="53" t="s">
        <v>139</v>
      </c>
      <c r="G21" s="53"/>
      <c r="H21" s="53" t="s">
        <v>147</v>
      </c>
      <c r="I21" s="53" t="s">
        <v>151</v>
      </c>
      <c r="J21" s="53" t="s">
        <v>160</v>
      </c>
      <c r="K21" s="53" t="s">
        <v>164</v>
      </c>
      <c r="L21" s="54" t="s">
        <v>173</v>
      </c>
      <c r="M21" s="53" t="s">
        <v>179</v>
      </c>
      <c r="N21" s="53"/>
      <c r="O21" s="53" t="s">
        <v>147</v>
      </c>
      <c r="P21" s="55" t="s">
        <v>184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63.75" x14ac:dyDescent="0.2">
      <c r="A22" s="8">
        <v>10</v>
      </c>
      <c r="B22" s="26" t="str">
        <f t="shared" si="0"/>
        <v>ok</v>
      </c>
      <c r="C22" s="52" t="s">
        <v>119</v>
      </c>
      <c r="D22" s="53" t="s">
        <v>122</v>
      </c>
      <c r="E22" s="53" t="s">
        <v>131</v>
      </c>
      <c r="F22" s="53" t="s">
        <v>140</v>
      </c>
      <c r="G22" s="53"/>
      <c r="H22" s="53" t="s">
        <v>147</v>
      </c>
      <c r="I22" s="53" t="s">
        <v>153</v>
      </c>
      <c r="J22" s="53" t="s">
        <v>160</v>
      </c>
      <c r="K22" s="53" t="s">
        <v>166</v>
      </c>
      <c r="L22" s="54" t="s">
        <v>174</v>
      </c>
      <c r="M22" s="53" t="s">
        <v>179</v>
      </c>
      <c r="N22" s="53"/>
      <c r="O22" s="53" t="s">
        <v>147</v>
      </c>
      <c r="P22" s="55" t="s">
        <v>185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63.75" x14ac:dyDescent="0.2">
      <c r="A23" s="8">
        <v>11</v>
      </c>
      <c r="B23" s="26" t="str">
        <f t="shared" si="0"/>
        <v>ok</v>
      </c>
      <c r="C23" s="52" t="s">
        <v>119</v>
      </c>
      <c r="D23" s="53" t="s">
        <v>122</v>
      </c>
      <c r="E23" s="53" t="s">
        <v>131</v>
      </c>
      <c r="F23" s="53" t="s">
        <v>140</v>
      </c>
      <c r="G23" s="53"/>
      <c r="H23" s="53" t="s">
        <v>147</v>
      </c>
      <c r="I23" s="53" t="s">
        <v>153</v>
      </c>
      <c r="J23" s="53" t="s">
        <v>160</v>
      </c>
      <c r="K23" s="53" t="s">
        <v>166</v>
      </c>
      <c r="L23" s="54" t="s">
        <v>175</v>
      </c>
      <c r="M23" s="53" t="s">
        <v>179</v>
      </c>
      <c r="N23" s="53"/>
      <c r="O23" s="53" t="s">
        <v>147</v>
      </c>
      <c r="P23" s="55" t="s">
        <v>186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63.75" x14ac:dyDescent="0.2">
      <c r="A24" s="8">
        <v>12</v>
      </c>
      <c r="B24" s="26" t="str">
        <f t="shared" si="0"/>
        <v>ok</v>
      </c>
      <c r="C24" s="52" t="s">
        <v>119</v>
      </c>
      <c r="D24" s="53" t="s">
        <v>122</v>
      </c>
      <c r="E24" s="53" t="s">
        <v>131</v>
      </c>
      <c r="F24" s="53" t="s">
        <v>140</v>
      </c>
      <c r="G24" s="53"/>
      <c r="H24" s="53" t="s">
        <v>147</v>
      </c>
      <c r="I24" s="53" t="s">
        <v>153</v>
      </c>
      <c r="J24" s="53" t="s">
        <v>160</v>
      </c>
      <c r="K24" s="53" t="s">
        <v>166</v>
      </c>
      <c r="L24" s="54" t="s">
        <v>176</v>
      </c>
      <c r="M24" s="53" t="s">
        <v>179</v>
      </c>
      <c r="N24" s="53"/>
      <c r="O24" s="53" t="s">
        <v>147</v>
      </c>
      <c r="P24" s="55" t="s">
        <v>187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63.75" x14ac:dyDescent="0.2">
      <c r="A25" s="8">
        <v>13</v>
      </c>
      <c r="B25" s="26" t="str">
        <f t="shared" si="0"/>
        <v>ok</v>
      </c>
      <c r="C25" s="52" t="s">
        <v>119</v>
      </c>
      <c r="D25" s="53" t="s">
        <v>122</v>
      </c>
      <c r="E25" s="53" t="s">
        <v>131</v>
      </c>
      <c r="F25" s="53" t="s">
        <v>140</v>
      </c>
      <c r="G25" s="53"/>
      <c r="H25" s="53" t="s">
        <v>147</v>
      </c>
      <c r="I25" s="53" t="s">
        <v>153</v>
      </c>
      <c r="J25" s="53" t="s">
        <v>160</v>
      </c>
      <c r="K25" s="53" t="s">
        <v>166</v>
      </c>
      <c r="L25" s="54" t="s">
        <v>177</v>
      </c>
      <c r="M25" s="53" t="s">
        <v>179</v>
      </c>
      <c r="N25" s="53"/>
      <c r="O25" s="53" t="s">
        <v>147</v>
      </c>
      <c r="P25" s="55" t="s">
        <v>188</v>
      </c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76.5" x14ac:dyDescent="0.2">
      <c r="A26" s="8">
        <v>14</v>
      </c>
      <c r="B26" s="26" t="str">
        <f t="shared" si="0"/>
        <v>ok</v>
      </c>
      <c r="C26" s="52" t="s">
        <v>119</v>
      </c>
      <c r="D26" s="53" t="s">
        <v>123</v>
      </c>
      <c r="E26" s="53" t="s">
        <v>132</v>
      </c>
      <c r="F26" s="53" t="s">
        <v>141</v>
      </c>
      <c r="G26" s="53"/>
      <c r="H26" s="53" t="s">
        <v>147</v>
      </c>
      <c r="I26" s="53" t="s">
        <v>154</v>
      </c>
      <c r="J26" s="53" t="s">
        <v>160</v>
      </c>
      <c r="K26" s="53" t="s">
        <v>167</v>
      </c>
      <c r="L26" s="54" t="s">
        <v>173</v>
      </c>
      <c r="M26" s="53" t="s">
        <v>179</v>
      </c>
      <c r="N26" s="53"/>
      <c r="O26" s="53" t="s">
        <v>147</v>
      </c>
      <c r="P26" s="55" t="s">
        <v>189</v>
      </c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76.5" x14ac:dyDescent="0.2">
      <c r="A27" s="8">
        <v>15</v>
      </c>
      <c r="B27" s="26" t="str">
        <f t="shared" si="0"/>
        <v>ok</v>
      </c>
      <c r="C27" s="52" t="s">
        <v>119</v>
      </c>
      <c r="D27" s="53" t="s">
        <v>124</v>
      </c>
      <c r="E27" s="53" t="s">
        <v>133</v>
      </c>
      <c r="F27" s="53" t="s">
        <v>142</v>
      </c>
      <c r="G27" s="53"/>
      <c r="H27" s="53" t="s">
        <v>147</v>
      </c>
      <c r="I27" s="53" t="s">
        <v>155</v>
      </c>
      <c r="J27" s="53" t="s">
        <v>160</v>
      </c>
      <c r="K27" s="53" t="s">
        <v>168</v>
      </c>
      <c r="L27" s="54" t="s">
        <v>178</v>
      </c>
      <c r="M27" s="53" t="s">
        <v>179</v>
      </c>
      <c r="N27" s="53"/>
      <c r="O27" s="53" t="s">
        <v>147</v>
      </c>
      <c r="P27" s="55" t="s">
        <v>190</v>
      </c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102" x14ac:dyDescent="0.2">
      <c r="A28" s="8">
        <v>16</v>
      </c>
      <c r="B28" s="26" t="str">
        <f t="shared" si="0"/>
        <v>ok</v>
      </c>
      <c r="C28" s="52" t="s">
        <v>119</v>
      </c>
      <c r="D28" s="53" t="s">
        <v>125</v>
      </c>
      <c r="E28" s="53" t="s">
        <v>134</v>
      </c>
      <c r="F28" s="53" t="s">
        <v>143</v>
      </c>
      <c r="G28" s="53"/>
      <c r="H28" s="53" t="s">
        <v>147</v>
      </c>
      <c r="I28" s="53" t="s">
        <v>156</v>
      </c>
      <c r="J28" s="53" t="s">
        <v>160</v>
      </c>
      <c r="K28" s="53" t="s">
        <v>169</v>
      </c>
      <c r="L28" s="54" t="s">
        <v>173</v>
      </c>
      <c r="M28" s="53" t="s">
        <v>179</v>
      </c>
      <c r="N28" s="53"/>
      <c r="O28" s="53" t="s">
        <v>147</v>
      </c>
      <c r="P28" s="55" t="s">
        <v>191</v>
      </c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51" x14ac:dyDescent="0.2">
      <c r="A29" s="8">
        <v>17</v>
      </c>
      <c r="B29" s="26" t="str">
        <f t="shared" si="0"/>
        <v>ok</v>
      </c>
      <c r="C29" s="52" t="s">
        <v>119</v>
      </c>
      <c r="D29" s="53" t="s">
        <v>125</v>
      </c>
      <c r="E29" s="53" t="s">
        <v>134</v>
      </c>
      <c r="F29" s="53" t="s">
        <v>143</v>
      </c>
      <c r="G29" s="53"/>
      <c r="H29" s="53" t="s">
        <v>147</v>
      </c>
      <c r="I29" s="53" t="s">
        <v>157</v>
      </c>
      <c r="J29" s="53" t="s">
        <v>160</v>
      </c>
      <c r="K29" s="53" t="s">
        <v>170</v>
      </c>
      <c r="L29" s="54" t="s">
        <v>173</v>
      </c>
      <c r="M29" s="53" t="s">
        <v>179</v>
      </c>
      <c r="N29" s="53"/>
      <c r="O29" s="53" t="s">
        <v>147</v>
      </c>
      <c r="P29" s="55" t="s">
        <v>191</v>
      </c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63.75" x14ac:dyDescent="0.2">
      <c r="A30" s="8">
        <v>18</v>
      </c>
      <c r="B30" s="26" t="str">
        <f t="shared" si="0"/>
        <v>ok</v>
      </c>
      <c r="C30" s="52" t="s">
        <v>119</v>
      </c>
      <c r="D30" s="53" t="s">
        <v>126</v>
      </c>
      <c r="E30" s="53" t="s">
        <v>135</v>
      </c>
      <c r="F30" s="53" t="s">
        <v>144</v>
      </c>
      <c r="G30" s="53"/>
      <c r="H30" s="53" t="s">
        <v>147</v>
      </c>
      <c r="I30" s="53" t="s">
        <v>158</v>
      </c>
      <c r="J30" s="53" t="s">
        <v>160</v>
      </c>
      <c r="K30" s="53" t="s">
        <v>171</v>
      </c>
      <c r="L30" s="54" t="s">
        <v>173</v>
      </c>
      <c r="M30" s="53" t="s">
        <v>180</v>
      </c>
      <c r="N30" s="53"/>
      <c r="O30" s="53" t="s">
        <v>147</v>
      </c>
      <c r="P30" s="55" t="s">
        <v>191</v>
      </c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76.5" x14ac:dyDescent="0.2">
      <c r="A31" s="8">
        <v>19</v>
      </c>
      <c r="B31" s="26" t="str">
        <f t="shared" si="0"/>
        <v>ok</v>
      </c>
      <c r="C31" s="52" t="s">
        <v>119</v>
      </c>
      <c r="D31" s="53" t="s">
        <v>127</v>
      </c>
      <c r="E31" s="53" t="s">
        <v>136</v>
      </c>
      <c r="F31" s="53" t="s">
        <v>145</v>
      </c>
      <c r="G31" s="53"/>
      <c r="H31" s="53" t="s">
        <v>147</v>
      </c>
      <c r="I31" s="53" t="s">
        <v>159</v>
      </c>
      <c r="J31" s="53" t="s">
        <v>160</v>
      </c>
      <c r="K31" s="53" t="s">
        <v>172</v>
      </c>
      <c r="L31" s="54" t="s">
        <v>173</v>
      </c>
      <c r="M31" s="53" t="s">
        <v>179</v>
      </c>
      <c r="N31" s="53"/>
      <c r="O31" s="53" t="s">
        <v>147</v>
      </c>
      <c r="P31" s="55" t="s">
        <v>192</v>
      </c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76.5" x14ac:dyDescent="0.2">
      <c r="A32" s="8">
        <v>20</v>
      </c>
      <c r="B32" s="26" t="str">
        <f t="shared" si="0"/>
        <v>ok</v>
      </c>
      <c r="C32" s="52" t="s">
        <v>119</v>
      </c>
      <c r="D32" s="53" t="s">
        <v>128</v>
      </c>
      <c r="E32" s="53" t="s">
        <v>137</v>
      </c>
      <c r="F32" s="53" t="s">
        <v>146</v>
      </c>
      <c r="G32" s="53"/>
      <c r="H32" s="53" t="s">
        <v>147</v>
      </c>
      <c r="I32" s="53" t="s">
        <v>159</v>
      </c>
      <c r="J32" s="53" t="s">
        <v>160</v>
      </c>
      <c r="K32" s="53" t="s">
        <v>172</v>
      </c>
      <c r="L32" s="54" t="s">
        <v>173</v>
      </c>
      <c r="M32" s="53" t="s">
        <v>179</v>
      </c>
      <c r="N32" s="53"/>
      <c r="O32" s="53" t="s">
        <v>147</v>
      </c>
      <c r="P32" s="55" t="s">
        <v>192</v>
      </c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/>
      </c>
      <c r="C33" s="52"/>
      <c r="D33" s="53"/>
      <c r="E33" s="53"/>
      <c r="F33" s="53"/>
      <c r="G33" s="53"/>
      <c r="H33" s="53"/>
      <c r="I33" s="53"/>
      <c r="J33" s="53"/>
      <c r="K33" s="53"/>
      <c r="L33" s="54"/>
      <c r="M33" s="53"/>
      <c r="N33" s="53"/>
      <c r="O33" s="53"/>
      <c r="P33" s="55"/>
      <c r="Q33" s="36"/>
      <c r="R33" s="40" t="str">
        <f t="shared" si="1"/>
        <v/>
      </c>
      <c r="S33" s="40" t="str">
        <f t="shared" si="8"/>
        <v/>
      </c>
      <c r="T33" s="40" t="str">
        <f t="shared" si="9"/>
        <v/>
      </c>
      <c r="U33" s="40" t="str">
        <f t="shared" si="10"/>
        <v/>
      </c>
      <c r="V33" s="40" t="str">
        <f t="shared" si="11"/>
        <v/>
      </c>
      <c r="W33" s="40" t="str">
        <f t="shared" si="12"/>
        <v/>
      </c>
      <c r="X33" s="40" t="str">
        <f t="shared" si="2"/>
        <v/>
      </c>
      <c r="Y33" s="40" t="str">
        <f t="shared" si="3"/>
        <v/>
      </c>
      <c r="Z33" s="40" t="str">
        <f t="shared" si="4"/>
        <v/>
      </c>
      <c r="AA33" s="40" t="str">
        <f t="shared" si="5"/>
        <v/>
      </c>
      <c r="AB33" s="40" t="str">
        <f t="shared" si="6"/>
        <v/>
      </c>
      <c r="AC33" s="40" t="str">
        <f t="shared" si="13"/>
        <v/>
      </c>
      <c r="AD33" s="40" t="str">
        <f t="shared" si="14"/>
        <v/>
      </c>
      <c r="AE33" s="40" t="str">
        <f t="shared" si="7"/>
        <v/>
      </c>
      <c r="AF33" s="3"/>
      <c r="AG33" s="5"/>
      <c r="AH33" s="5"/>
      <c r="AI33" s="5"/>
      <c r="AJ33" s="6" t="s">
        <v>5</v>
      </c>
    </row>
    <row r="34" spans="1:36" s="4" customFormat="1" ht="25.5" x14ac:dyDescent="0.2">
      <c r="A34" s="8">
        <v>22</v>
      </c>
      <c r="B34" s="26" t="str">
        <f t="shared" si="0"/>
        <v/>
      </c>
      <c r="C34" s="52"/>
      <c r="D34" s="53"/>
      <c r="E34" s="53"/>
      <c r="F34" s="53"/>
      <c r="G34" s="53"/>
      <c r="H34" s="53"/>
      <c r="I34" s="53"/>
      <c r="J34" s="53"/>
      <c r="K34" s="53"/>
      <c r="L34" s="54"/>
      <c r="M34" s="53"/>
      <c r="N34" s="53"/>
      <c r="O34" s="53"/>
      <c r="P34" s="55"/>
      <c r="Q34" s="36"/>
      <c r="R34" s="40" t="str">
        <f t="shared" si="1"/>
        <v/>
      </c>
      <c r="S34" s="40" t="str">
        <f t="shared" si="8"/>
        <v/>
      </c>
      <c r="T34" s="40" t="str">
        <f t="shared" si="9"/>
        <v/>
      </c>
      <c r="U34" s="40" t="str">
        <f t="shared" si="10"/>
        <v/>
      </c>
      <c r="V34" s="40" t="str">
        <f t="shared" si="11"/>
        <v/>
      </c>
      <c r="W34" s="40" t="str">
        <f t="shared" si="12"/>
        <v/>
      </c>
      <c r="X34" s="40" t="str">
        <f t="shared" si="2"/>
        <v/>
      </c>
      <c r="Y34" s="40" t="str">
        <f t="shared" si="3"/>
        <v/>
      </c>
      <c r="Z34" s="40" t="str">
        <f t="shared" si="4"/>
        <v/>
      </c>
      <c r="AA34" s="40" t="str">
        <f t="shared" si="5"/>
        <v/>
      </c>
      <c r="AB34" s="40" t="str">
        <f t="shared" si="6"/>
        <v/>
      </c>
      <c r="AC34" s="40" t="str">
        <f t="shared" si="13"/>
        <v/>
      </c>
      <c r="AD34" s="40" t="str">
        <f t="shared" si="14"/>
        <v/>
      </c>
      <c r="AE34" s="40" t="str">
        <f t="shared" si="7"/>
        <v/>
      </c>
      <c r="AF34" s="3"/>
      <c r="AG34" s="5"/>
      <c r="AH34" s="5"/>
      <c r="AI34" s="5"/>
      <c r="AJ34" s="6" t="s">
        <v>5</v>
      </c>
    </row>
    <row r="35" spans="1:36" s="4" customFormat="1" ht="25.5" x14ac:dyDescent="0.2">
      <c r="A35" s="8">
        <v>23</v>
      </c>
      <c r="B35" s="26" t="str">
        <f t="shared" si="0"/>
        <v/>
      </c>
      <c r="C35" s="52"/>
      <c r="D35" s="53"/>
      <c r="E35" s="53"/>
      <c r="F35" s="53"/>
      <c r="G35" s="53"/>
      <c r="H35" s="53"/>
      <c r="I35" s="53"/>
      <c r="J35" s="53"/>
      <c r="K35" s="53"/>
      <c r="L35" s="54"/>
      <c r="M35" s="53"/>
      <c r="N35" s="53"/>
      <c r="O35" s="53"/>
      <c r="P35" s="55"/>
      <c r="Q35" s="36"/>
      <c r="R35" s="40" t="str">
        <f t="shared" si="1"/>
        <v/>
      </c>
      <c r="S35" s="40" t="str">
        <f t="shared" si="8"/>
        <v/>
      </c>
      <c r="T35" s="40" t="str">
        <f t="shared" si="9"/>
        <v/>
      </c>
      <c r="U35" s="40" t="str">
        <f t="shared" si="10"/>
        <v/>
      </c>
      <c r="V35" s="40" t="str">
        <f t="shared" si="11"/>
        <v/>
      </c>
      <c r="W35" s="40" t="str">
        <f t="shared" si="12"/>
        <v/>
      </c>
      <c r="X35" s="40" t="str">
        <f t="shared" si="2"/>
        <v/>
      </c>
      <c r="Y35" s="40" t="str">
        <f t="shared" si="3"/>
        <v/>
      </c>
      <c r="Z35" s="40" t="str">
        <f t="shared" si="4"/>
        <v/>
      </c>
      <c r="AA35" s="40" t="str">
        <f t="shared" si="5"/>
        <v/>
      </c>
      <c r="AB35" s="40" t="str">
        <f t="shared" si="6"/>
        <v/>
      </c>
      <c r="AC35" s="40" t="str">
        <f t="shared" si="13"/>
        <v/>
      </c>
      <c r="AD35" s="40" t="str">
        <f t="shared" si="14"/>
        <v/>
      </c>
      <c r="AE35" s="40" t="str">
        <f t="shared" si="7"/>
        <v/>
      </c>
      <c r="AF35" s="3"/>
      <c r="AG35" s="5"/>
      <c r="AH35" s="5"/>
      <c r="AI35" s="5"/>
      <c r="AJ35" s="6" t="s">
        <v>5</v>
      </c>
    </row>
    <row r="36" spans="1:36" s="4" customFormat="1" ht="25.5" x14ac:dyDescent="0.2">
      <c r="A36" s="8">
        <v>24</v>
      </c>
      <c r="B36" s="26" t="str">
        <f t="shared" si="0"/>
        <v/>
      </c>
      <c r="C36" s="52"/>
      <c r="D36" s="53"/>
      <c r="E36" s="53"/>
      <c r="F36" s="53"/>
      <c r="G36" s="53"/>
      <c r="H36" s="53"/>
      <c r="I36" s="53"/>
      <c r="J36" s="53"/>
      <c r="K36" s="53"/>
      <c r="L36" s="54"/>
      <c r="M36" s="53"/>
      <c r="N36" s="53"/>
      <c r="O36" s="53"/>
      <c r="P36" s="55"/>
      <c r="Q36" s="36"/>
      <c r="R36" s="40" t="str">
        <f t="shared" si="1"/>
        <v/>
      </c>
      <c r="S36" s="40" t="str">
        <f t="shared" si="8"/>
        <v/>
      </c>
      <c r="T36" s="40" t="str">
        <f t="shared" si="9"/>
        <v/>
      </c>
      <c r="U36" s="40" t="str">
        <f t="shared" si="10"/>
        <v/>
      </c>
      <c r="V36" s="40" t="str">
        <f t="shared" si="11"/>
        <v/>
      </c>
      <c r="W36" s="40" t="str">
        <f t="shared" si="12"/>
        <v/>
      </c>
      <c r="X36" s="40" t="str">
        <f t="shared" si="2"/>
        <v/>
      </c>
      <c r="Y36" s="40" t="str">
        <f t="shared" si="3"/>
        <v/>
      </c>
      <c r="Z36" s="40" t="str">
        <f t="shared" si="4"/>
        <v/>
      </c>
      <c r="AA36" s="40" t="str">
        <f t="shared" si="5"/>
        <v/>
      </c>
      <c r="AB36" s="40" t="str">
        <f t="shared" si="6"/>
        <v/>
      </c>
      <c r="AC36" s="40" t="str">
        <f t="shared" si="13"/>
        <v/>
      </c>
      <c r="AD36" s="40" t="str">
        <f t="shared" si="14"/>
        <v/>
      </c>
      <c r="AE36" s="40" t="str">
        <f t="shared" si="7"/>
        <v/>
      </c>
      <c r="AF36" s="3"/>
      <c r="AG36" s="5"/>
      <c r="AH36" s="5"/>
      <c r="AI36" s="5"/>
      <c r="AJ36" s="6" t="s">
        <v>5</v>
      </c>
    </row>
    <row r="37" spans="1:36" s="4" customFormat="1" ht="25.5" x14ac:dyDescent="0.2">
      <c r="A37" s="8">
        <v>25</v>
      </c>
      <c r="B37" s="26" t="str">
        <f t="shared" ref="B37:B61" si="15">IF(COUNTIF(R37:AE37,"")=No_of_Columns,"",IF(COUNTIF(R37:AE37,"ok")=No_of_Columns,"ok","Incomplete"))</f>
        <v/>
      </c>
      <c r="C37" s="52"/>
      <c r="D37" s="53"/>
      <c r="E37" s="53"/>
      <c r="F37" s="53"/>
      <c r="G37" s="53"/>
      <c r="H37" s="53"/>
      <c r="I37" s="53"/>
      <c r="J37" s="53"/>
      <c r="K37" s="53"/>
      <c r="L37" s="54"/>
      <c r="M37" s="53"/>
      <c r="N37" s="53"/>
      <c r="O37" s="53"/>
      <c r="P37" s="55"/>
      <c r="Q37" s="36"/>
      <c r="R37" s="40" t="str">
        <f t="shared" si="1"/>
        <v/>
      </c>
      <c r="S37" s="40" t="str">
        <f t="shared" ref="S37:S61" si="16">IF(COUNTA($C37:$P37)=0,"",IF(ISBLANK(D37),"Empty cell","ok"))</f>
        <v/>
      </c>
      <c r="T37" s="40" t="str">
        <f t="shared" ref="T37:T61" si="17">IF(COUNTA($C37:$P37)=0,"",IF(ISBLANK(E37),"Empty cell","ok"))</f>
        <v/>
      </c>
      <c r="U37" s="40" t="str">
        <f t="shared" si="10"/>
        <v/>
      </c>
      <c r="V37" s="40" t="str">
        <f t="shared" si="11"/>
        <v/>
      </c>
      <c r="W37" s="40" t="str">
        <f t="shared" si="12"/>
        <v/>
      </c>
      <c r="X37" s="40" t="str">
        <f t="shared" si="2"/>
        <v/>
      </c>
      <c r="Y37" s="40" t="str">
        <f t="shared" si="3"/>
        <v/>
      </c>
      <c r="Z37" s="40" t="str">
        <f t="shared" si="4"/>
        <v/>
      </c>
      <c r="AA37" s="40" t="str">
        <f t="shared" si="5"/>
        <v/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40" t="str">
        <f t="shared" si="14"/>
        <v/>
      </c>
      <c r="AE37" s="40" t="str">
        <f t="shared" ref="AE37:AE61" si="20">IF(COUNTA($C37:$P37)=0,"",IF(C37="T",IF(ISBLANK($P37),"ok","No entry should be made"),IF(ISBLANK($P37),"Empty cell","ok")))</f>
        <v/>
      </c>
      <c r="AF37" s="3"/>
      <c r="AG37" s="5"/>
      <c r="AH37" s="5"/>
      <c r="AI37" s="5"/>
      <c r="AJ37" s="6" t="s">
        <v>5</v>
      </c>
    </row>
    <row r="38" spans="1:36" s="4" customFormat="1" ht="25.5" x14ac:dyDescent="0.2">
      <c r="A38" s="8">
        <v>26</v>
      </c>
      <c r="B38" s="26" t="str">
        <f t="shared" si="15"/>
        <v/>
      </c>
      <c r="C38" s="52"/>
      <c r="D38" s="53"/>
      <c r="E38" s="53"/>
      <c r="F38" s="53"/>
      <c r="G38" s="53"/>
      <c r="H38" s="53"/>
      <c r="I38" s="53"/>
      <c r="J38" s="53"/>
      <c r="K38" s="53"/>
      <c r="L38" s="54"/>
      <c r="M38" s="53"/>
      <c r="N38" s="53"/>
      <c r="O38" s="53"/>
      <c r="P38" s="55"/>
      <c r="Q38" s="36"/>
      <c r="R38" s="40" t="str">
        <f t="shared" si="1"/>
        <v/>
      </c>
      <c r="S38" s="40" t="str">
        <f t="shared" si="16"/>
        <v/>
      </c>
      <c r="T38" s="40" t="str">
        <f t="shared" si="17"/>
        <v/>
      </c>
      <c r="U38" s="40" t="str">
        <f t="shared" si="10"/>
        <v/>
      </c>
      <c r="V38" s="40" t="str">
        <f t="shared" si="11"/>
        <v/>
      </c>
      <c r="W38" s="40" t="str">
        <f t="shared" si="12"/>
        <v/>
      </c>
      <c r="X38" s="40" t="str">
        <f t="shared" si="2"/>
        <v/>
      </c>
      <c r="Y38" s="40" t="str">
        <f t="shared" si="3"/>
        <v/>
      </c>
      <c r="Z38" s="40" t="str">
        <f t="shared" si="4"/>
        <v/>
      </c>
      <c r="AA38" s="40" t="str">
        <f t="shared" si="5"/>
        <v/>
      </c>
      <c r="AB38" s="40" t="str">
        <f t="shared" si="18"/>
        <v/>
      </c>
      <c r="AC38" s="40" t="str">
        <f t="shared" si="19"/>
        <v/>
      </c>
      <c r="AD38" s="40" t="str">
        <f t="shared" si="14"/>
        <v/>
      </c>
      <c r="AE38" s="40" t="str">
        <f t="shared" si="20"/>
        <v/>
      </c>
      <c r="AF38" s="3"/>
      <c r="AG38" s="5"/>
      <c r="AH38" s="5"/>
      <c r="AI38" s="5"/>
      <c r="AJ38" s="6" t="s">
        <v>5</v>
      </c>
    </row>
    <row r="39" spans="1:36" s="4" customFormat="1" ht="25.5" x14ac:dyDescent="0.2">
      <c r="A39" s="8">
        <v>27</v>
      </c>
      <c r="B39" s="26" t="str">
        <f t="shared" si="15"/>
        <v/>
      </c>
      <c r="C39" s="52"/>
      <c r="D39" s="53"/>
      <c r="E39" s="53"/>
      <c r="F39" s="53"/>
      <c r="G39" s="53"/>
      <c r="H39" s="53"/>
      <c r="I39" s="53"/>
      <c r="J39" s="53"/>
      <c r="K39" s="53"/>
      <c r="L39" s="54"/>
      <c r="M39" s="53"/>
      <c r="N39" s="53"/>
      <c r="O39" s="53"/>
      <c r="P39" s="55"/>
      <c r="Q39" s="36"/>
      <c r="R39" s="40" t="str">
        <f t="shared" si="1"/>
        <v/>
      </c>
      <c r="S39" s="40" t="str">
        <f t="shared" si="16"/>
        <v/>
      </c>
      <c r="T39" s="40" t="str">
        <f t="shared" si="17"/>
        <v/>
      </c>
      <c r="U39" s="40" t="str">
        <f t="shared" si="10"/>
        <v/>
      </c>
      <c r="V39" s="40" t="str">
        <f t="shared" si="11"/>
        <v/>
      </c>
      <c r="W39" s="40" t="str">
        <f t="shared" si="12"/>
        <v/>
      </c>
      <c r="X39" s="40" t="str">
        <f t="shared" si="2"/>
        <v/>
      </c>
      <c r="Y39" s="40" t="str">
        <f t="shared" si="3"/>
        <v/>
      </c>
      <c r="Z39" s="40" t="str">
        <f t="shared" si="4"/>
        <v/>
      </c>
      <c r="AA39" s="40" t="str">
        <f t="shared" si="5"/>
        <v/>
      </c>
      <c r="AB39" s="40" t="str">
        <f t="shared" si="18"/>
        <v/>
      </c>
      <c r="AC39" s="40" t="str">
        <f t="shared" si="19"/>
        <v/>
      </c>
      <c r="AD39" s="40" t="str">
        <f t="shared" si="14"/>
        <v/>
      </c>
      <c r="AE39" s="40" t="str">
        <f t="shared" si="20"/>
        <v/>
      </c>
      <c r="AF39" s="3"/>
      <c r="AG39" s="5"/>
      <c r="AH39" s="5"/>
      <c r="AI39" s="5"/>
      <c r="AJ39" s="6" t="s">
        <v>5</v>
      </c>
    </row>
    <row r="40" spans="1:36" s="4" customFormat="1" ht="25.5" x14ac:dyDescent="0.2">
      <c r="A40" s="8">
        <v>28</v>
      </c>
      <c r="B40" s="26" t="str">
        <f t="shared" si="15"/>
        <v/>
      </c>
      <c r="C40" s="52"/>
      <c r="D40" s="53"/>
      <c r="E40" s="53"/>
      <c r="F40" s="53"/>
      <c r="G40" s="53"/>
      <c r="H40" s="53"/>
      <c r="I40" s="53"/>
      <c r="J40" s="53"/>
      <c r="K40" s="53"/>
      <c r="L40" s="54"/>
      <c r="M40" s="53"/>
      <c r="N40" s="53"/>
      <c r="O40" s="53"/>
      <c r="P40" s="55"/>
      <c r="Q40" s="36"/>
      <c r="R40" s="40" t="str">
        <f t="shared" si="1"/>
        <v/>
      </c>
      <c r="S40" s="40" t="str">
        <f t="shared" si="16"/>
        <v/>
      </c>
      <c r="T40" s="40" t="str">
        <f t="shared" si="17"/>
        <v/>
      </c>
      <c r="U40" s="40" t="str">
        <f t="shared" si="10"/>
        <v/>
      </c>
      <c r="V40" s="40" t="str">
        <f t="shared" si="11"/>
        <v/>
      </c>
      <c r="W40" s="40" t="str">
        <f t="shared" si="12"/>
        <v/>
      </c>
      <c r="X40" s="40" t="str">
        <f t="shared" si="2"/>
        <v/>
      </c>
      <c r="Y40" s="40" t="str">
        <f t="shared" si="3"/>
        <v/>
      </c>
      <c r="Z40" s="40" t="str">
        <f t="shared" si="4"/>
        <v/>
      </c>
      <c r="AA40" s="40" t="str">
        <f t="shared" si="5"/>
        <v/>
      </c>
      <c r="AB40" s="40" t="str">
        <f t="shared" si="18"/>
        <v/>
      </c>
      <c r="AC40" s="40" t="str">
        <f t="shared" si="19"/>
        <v/>
      </c>
      <c r="AD40" s="40" t="str">
        <f t="shared" si="14"/>
        <v/>
      </c>
      <c r="AE40" s="40" t="str">
        <f t="shared" si="20"/>
        <v/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4:I62" xr:uid="{00000000-0002-0000-0000-00000F000000}">
      <formula1>IF(ISNONTEXT(I14),FALSE,TRUE)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40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2023-12-06T17:18:23Z</dcterms:modified>
</cp:coreProperties>
</file>