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1" documentId="8_{B47766E8-C57F-458D-9C33-239F92F9B975}" xr6:coauthVersionLast="47" xr6:coauthVersionMax="47" xr10:uidLastSave="{5245CAE9-A5B1-410D-8087-47EF7B201366}"/>
  <workbookProtection workbookPassword="E390" lockStructure="1"/>
  <bookViews>
    <workbookView xWindow="13725" yWindow="9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<sst xmlns="http://schemas.openxmlformats.org/spreadsheetml/2006/main" count="499" uniqueCount="177">
  <si>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</si>
  <si>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</si>
  <si>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</si>
  <si>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</si>
  <si>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</si>
  <si>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</si>
  <si>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</si>
  <si>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</si>
  <si>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</si>
  <si>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</si>
  <si>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</si>
  <si>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</si>
  <si>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</si>
  <si>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</si>
  <si>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</si>
  <si>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</si>
  <si>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</si>
  <si>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</si>
  <si>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</si>
  <si>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</si>
  <si>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</si>
  <si>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</si>
  <si>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</si>
  <si>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</si>
  <si>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</si>
  <si>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</si>
  <si>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</si>
  <si>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</si>
  <si>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</si>
  <si>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</si>
  <si>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</si>
  <si>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</si>
  <si>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</si>
  <si>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</si>
  <si>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</si>
  <si>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</si>
  <si>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</si>
  <si>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</si>
  <si>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</si>
  <si>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</si>
  <si>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</si>
  <si>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</si>
  <si>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</si>
  <si>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</si>
  <si>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</si>
  <si>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</si>
  <si>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</si>
  <si>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</si>
  <si>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</si>
  <si>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</si>
  <si>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</si>
  <si>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</si>
  <si>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</si>
  <si>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</si>
  <si>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</si>
  <si>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</si>
  <si>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</si>
  <si>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</si>
  <si>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</si>
  <si>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</si>
  <si>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</si>
  <si>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</si>
  <si>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</si>
  <si>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</si>
  <si>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</si>
  <si>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</si>
  <si>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</si>
  <si>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</si>
  <si>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</si>
  <si>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</si>
  <si>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</si>
  <si>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</si>
  <si>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</si>
  <si>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</si>
  <si>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</si>
  <si>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</si>
  <si>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</si>
  <si>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</si>
  <si>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</si>
  <si>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</si>
  <si>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</si>
  <si>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</si>
  <si>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</si>
  <si>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</si>
  <si>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</si>
  <si>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</si>
  <si>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</si>
  <si>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</si>
  <si>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</si>
  <si>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</si>
  <si>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</si>
  <si>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</si>
  <si>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</si>
  <si>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</si>
  <si>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</si>
  <si>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</si>
  <si>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</si>
  <si>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</si>
  <si>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</si>
  <si>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</si>
  <si>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</si>
  <si>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</si>
  <si>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</si>
  <si>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</si>
  <si>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</si>
  <si>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</si>
  <si>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</si>
  <si>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</si>
  <si>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</si>
  <si>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</si>
  <si>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</si>
  <si>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</si>
  <si>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</si>
  <si>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</si>
  <si>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</si>
  <si>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R</t>
  </si>
  <si>
    <t>American Society of Mechnical Engineers</t>
  </si>
  <si>
    <t>United States</t>
  </si>
  <si>
    <t>V</t>
  </si>
  <si>
    <t>Individual</t>
  </si>
  <si>
    <t>ASME Boiler and Pressure Vessel Code, Section III, Division 5, High Temperature Reactors</t>
  </si>
  <si>
    <t>T</t>
  </si>
  <si>
    <t>I</t>
  </si>
  <si>
    <t>Jetter</t>
  </si>
  <si>
    <t>bjetter@sbcglobal.net</t>
  </si>
  <si>
    <t>contractor of Battelle Energy Alliance, LLC</t>
  </si>
  <si>
    <t>BPV Committee on Construction of Nuclear Facility Components (III)</t>
  </si>
  <si>
    <t>Standards Committee Member</t>
  </si>
  <si>
    <t>individual</t>
  </si>
  <si>
    <t>Robert</t>
  </si>
  <si>
    <t>Subcommittee on Design</t>
  </si>
  <si>
    <t>Subgroup on High Temperature Reactors</t>
  </si>
  <si>
    <t>Special Working Group on High Temperature Reactor Stakeholders</t>
  </si>
  <si>
    <t>Working Group on Analysis Methods</t>
  </si>
  <si>
    <t>Working Group on Creep-Fatigue and Negligible Creep</t>
  </si>
  <si>
    <t>BVP Committee on Pressure Vessels (VIII)</t>
  </si>
  <si>
    <t>Working Group on Elevated Temperature Design</t>
  </si>
  <si>
    <t>ASME Boiler and Pressure Vessel Code, Section VIII</t>
  </si>
  <si>
    <t>Task Group on Alloy 709 Code Case</t>
  </si>
  <si>
    <t>Task Group on Class A Rewrite</t>
  </si>
  <si>
    <t>Task Group on High Temperature Piping Design</t>
  </si>
  <si>
    <t>Mack</t>
  </si>
  <si>
    <t>Andrea</t>
  </si>
  <si>
    <t>andrea.mack@inl.gov</t>
  </si>
  <si>
    <t>full time employee of Battelle Energy Alliance, LLC</t>
  </si>
  <si>
    <t>Working Group on Nonmetallic Design and Materials</t>
  </si>
  <si>
    <t>Mahajan</t>
  </si>
  <si>
    <t>Heramb</t>
  </si>
  <si>
    <t>heramb.mahajan@inl.gov</t>
  </si>
  <si>
    <t>Patterson</t>
  </si>
  <si>
    <t>Tate</t>
  </si>
  <si>
    <t>tate.patterson@inl.gov</t>
  </si>
  <si>
    <t>Task Group on Division 5 AM Components</t>
  </si>
  <si>
    <t>Rupp</t>
  </si>
  <si>
    <t>Ryann</t>
  </si>
  <si>
    <t>ryann.rupp@inl.gov</t>
  </si>
  <si>
    <t>Working Group on Allowable Stress Criteria</t>
  </si>
  <si>
    <t>Task Group on Advanced Manufacturing</t>
  </si>
  <si>
    <t>Sham</t>
  </si>
  <si>
    <t>Ting-Leung</t>
  </si>
  <si>
    <t>tingleung.sham@inl.gov</t>
  </si>
  <si>
    <t>American Society for Testing and Materials</t>
  </si>
  <si>
    <t>Committee F47 on Commercial Spaceflight</t>
  </si>
  <si>
    <t>ASTM Standards on Commercial Spaceflight</t>
  </si>
  <si>
    <t>Wright</t>
  </si>
  <si>
    <t>Richard</t>
  </si>
  <si>
    <t>structural.alloys@gmail.com</t>
  </si>
  <si>
    <t>Subgroup on Materials, Fabrication and Examination</t>
  </si>
  <si>
    <t>BPV Committee on Materials (II)</t>
  </si>
  <si>
    <t>Subgroup on Nonferrous Alloys</t>
  </si>
  <si>
    <t>ASME Boiler and Pressure Vessel Code, Section II, Materials</t>
  </si>
  <si>
    <t>Carter</t>
  </si>
  <si>
    <t>Nicholas</t>
  </si>
  <si>
    <t>Technical Standards Manager, NE</t>
  </si>
  <si>
    <t>240-220-4073</t>
  </si>
  <si>
    <t>nick.carter@nuclear.energy.gov</t>
  </si>
  <si>
    <t>Wri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</si>
</sst>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0" zoomScaleNormal="80" workbookViewId="0">
      <pane xSplit="2" ySplit="12" topLeftCell="H39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38</v>
      </c>
      <c r="D1" s="76"/>
      <c r="E1" s="76"/>
      <c r="F1" s="76"/>
      <c r="G1" s="76"/>
      <c r="H1" s="76"/>
      <c r="I1" s="76"/>
      <c r="J1" s="76"/>
      <c r="K1" s="12"/>
      <c r="L1" s="25" t="s">
        <v>112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43</v>
      </c>
      <c r="B3" s="80"/>
      <c r="C3" s="77" t="s">
        <v>171</v>
      </c>
      <c r="D3" s="78"/>
      <c r="E3" s="12"/>
      <c r="F3" s="12"/>
      <c r="G3" s="19" t="s">
        <v>44</v>
      </c>
      <c r="H3" s="61" t="s">
        <v>172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45</v>
      </c>
      <c r="B5" s="80"/>
      <c r="C5" s="77" t="s">
        <v>173</v>
      </c>
      <c r="D5" s="78"/>
      <c r="E5" s="83" t="s">
        <v>52</v>
      </c>
      <c r="F5" s="83"/>
      <c r="G5" s="83"/>
      <c r="H5" s="62">
        <v>48</v>
      </c>
      <c r="I5" s="67" t="str">
        <f>IF(ISBLANK(H5),"Enter the number of your Organization in the cell to the left. See the 'Org List' tab below for the Org number. Complete a DIFFERENT TEMPLATE for each Organization.",VLOOKUP(H5,'Org List'!A5:B83,2,FALSE))</f>
        <v>Idaho National Laboratory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4" t="s">
        <v>4</v>
      </c>
      <c r="B7" s="84"/>
      <c r="C7" s="77" t="s">
        <v>174</v>
      </c>
      <c r="D7" s="78"/>
      <c r="F7" s="22" t="s">
        <v>105</v>
      </c>
      <c r="G7" s="77" t="s">
        <v>175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3" t="s">
        <v>6</v>
      </c>
      <c r="B9" s="85"/>
      <c r="C9" s="60">
        <v>45237</v>
      </c>
      <c r="D9" s="42"/>
      <c r="E9" s="42"/>
      <c r="F9" s="42"/>
      <c r="G9" s="42"/>
      <c r="H9" s="42"/>
      <c r="I9" s="41"/>
      <c r="M9" s="75" t="s">
        <v>50</v>
      </c>
      <c r="N9" s="75"/>
      <c r="O9" s="75"/>
      <c r="P9" s="75"/>
      <c r="Q9" s="30"/>
      <c r="R9" s="69" t="s">
        <v>37</v>
      </c>
      <c r="S9" s="70"/>
      <c r="T9" s="70"/>
      <c r="U9" s="71"/>
      <c r="V9" s="75" t="s">
        <v>37</v>
      </c>
      <c r="W9" s="75"/>
      <c r="X9" s="75"/>
      <c r="Y9" s="75"/>
      <c r="Z9" s="75" t="s">
        <v>37</v>
      </c>
      <c r="AA9" s="75"/>
      <c r="AB9" s="75"/>
      <c r="AC9" s="75" t="s">
        <v>37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46</v>
      </c>
      <c r="D11" s="81" t="s">
        <v>41</v>
      </c>
      <c r="E11" s="81" t="s">
        <v>42</v>
      </c>
      <c r="F11" s="81" t="s">
        <v>106</v>
      </c>
      <c r="G11" s="75" t="s">
        <v>39</v>
      </c>
      <c r="H11" s="75"/>
      <c r="I11" s="81" t="s">
        <v>36</v>
      </c>
      <c r="J11" s="81" t="s">
        <v>35</v>
      </c>
      <c r="K11" s="81" t="s">
        <v>34</v>
      </c>
      <c r="L11" s="69" t="s">
        <v>51</v>
      </c>
      <c r="M11" s="81" t="s">
        <v>48</v>
      </c>
      <c r="N11" s="75" t="s">
        <v>32</v>
      </c>
      <c r="O11" s="75"/>
      <c r="P11" s="75" t="s">
        <v>108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47</v>
      </c>
      <c r="H12" s="37" t="s">
        <v>40</v>
      </c>
      <c r="I12" s="82"/>
      <c r="J12" s="82"/>
      <c r="K12" s="82"/>
      <c r="L12" s="88"/>
      <c r="M12" s="82"/>
      <c r="N12" s="37" t="s">
        <v>49</v>
      </c>
      <c r="O12" s="37" t="s">
        <v>33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122</v>
      </c>
      <c r="D13" s="49" t="s">
        <v>123</v>
      </c>
      <c r="E13" s="49" t="s">
        <v>129</v>
      </c>
      <c r="F13" s="49" t="s">
        <v>124</v>
      </c>
      <c r="G13" s="49"/>
      <c r="H13" s="49" t="s">
        <v>125</v>
      </c>
      <c r="I13" s="49" t="s">
        <v>116</v>
      </c>
      <c r="J13" s="49" t="s">
        <v>117</v>
      </c>
      <c r="K13" s="49" t="s">
        <v>126</v>
      </c>
      <c r="L13" s="50" t="s">
        <v>127</v>
      </c>
      <c r="M13" s="49" t="s">
        <v>118</v>
      </c>
      <c r="N13" s="49"/>
      <c r="O13" s="49" t="s">
        <v>128</v>
      </c>
      <c r="P13" s="51" t="s">
        <v>120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63.75" x14ac:dyDescent="0.2">
      <c r="A14" s="8">
        <v>2</v>
      </c>
      <c r="B14" s="26" t="str">
        <f t="shared" si="0"/>
        <v>ok</v>
      </c>
      <c r="C14" s="52" t="s">
        <v>122</v>
      </c>
      <c r="D14" s="53" t="s">
        <v>123</v>
      </c>
      <c r="E14" s="53" t="s">
        <v>176</v>
      </c>
      <c r="F14" s="53" t="s">
        <v>124</v>
      </c>
      <c r="G14" s="53"/>
      <c r="H14" s="53" t="s">
        <v>125</v>
      </c>
      <c r="I14" s="53" t="s">
        <v>116</v>
      </c>
      <c r="J14" s="53" t="s">
        <v>117</v>
      </c>
      <c r="K14" s="53" t="s">
        <v>126</v>
      </c>
      <c r="L14" s="54" t="s">
        <v>130</v>
      </c>
      <c r="M14" s="53" t="s">
        <v>118</v>
      </c>
      <c r="N14" s="53"/>
      <c r="O14" s="53" t="s">
        <v>128</v>
      </c>
      <c r="P14" s="55" t="s">
        <v>120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63.75" x14ac:dyDescent="0.2">
      <c r="A15" s="8">
        <v>3</v>
      </c>
      <c r="B15" s="26" t="str">
        <f t="shared" si="0"/>
        <v>ok</v>
      </c>
      <c r="C15" s="52" t="s">
        <v>122</v>
      </c>
      <c r="D15" s="53" t="s">
        <v>123</v>
      </c>
      <c r="E15" s="53" t="s">
        <v>129</v>
      </c>
      <c r="F15" s="53" t="s">
        <v>124</v>
      </c>
      <c r="G15" s="53"/>
      <c r="H15" s="53" t="s">
        <v>125</v>
      </c>
      <c r="I15" s="53" t="s">
        <v>116</v>
      </c>
      <c r="J15" s="53" t="s">
        <v>117</v>
      </c>
      <c r="K15" s="53" t="s">
        <v>126</v>
      </c>
      <c r="L15" s="54" t="s">
        <v>131</v>
      </c>
      <c r="M15" s="53" t="s">
        <v>118</v>
      </c>
      <c r="N15" s="53"/>
      <c r="O15" s="53" t="s">
        <v>128</v>
      </c>
      <c r="P15" s="55" t="s">
        <v>120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63.75" x14ac:dyDescent="0.2">
      <c r="A16" s="8">
        <v>4</v>
      </c>
      <c r="B16" s="26" t="str">
        <f t="shared" si="0"/>
        <v>ok</v>
      </c>
      <c r="C16" s="52" t="s">
        <v>122</v>
      </c>
      <c r="D16" s="53" t="s">
        <v>123</v>
      </c>
      <c r="E16" s="53" t="s">
        <v>129</v>
      </c>
      <c r="F16" s="53" t="s">
        <v>124</v>
      </c>
      <c r="G16" s="53"/>
      <c r="H16" s="53" t="s">
        <v>125</v>
      </c>
      <c r="I16" s="53" t="s">
        <v>116</v>
      </c>
      <c r="J16" s="53" t="s">
        <v>117</v>
      </c>
      <c r="K16" s="53" t="s">
        <v>126</v>
      </c>
      <c r="L16" s="54" t="s">
        <v>132</v>
      </c>
      <c r="M16" s="53" t="s">
        <v>118</v>
      </c>
      <c r="N16" s="53"/>
      <c r="O16" s="53" t="s">
        <v>128</v>
      </c>
      <c r="P16" s="55" t="s">
        <v>120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63.75" x14ac:dyDescent="0.2">
      <c r="A17" s="8">
        <v>5</v>
      </c>
      <c r="B17" s="26" t="str">
        <f t="shared" si="0"/>
        <v>ok</v>
      </c>
      <c r="C17" s="52" t="s">
        <v>122</v>
      </c>
      <c r="D17" s="53" t="s">
        <v>123</v>
      </c>
      <c r="E17" s="53" t="s">
        <v>129</v>
      </c>
      <c r="F17" s="53" t="s">
        <v>124</v>
      </c>
      <c r="G17" s="53"/>
      <c r="H17" s="53" t="s">
        <v>125</v>
      </c>
      <c r="I17" s="53" t="s">
        <v>116</v>
      </c>
      <c r="J17" s="53" t="s">
        <v>117</v>
      </c>
      <c r="K17" s="53" t="s">
        <v>126</v>
      </c>
      <c r="L17" s="54" t="s">
        <v>133</v>
      </c>
      <c r="M17" s="53" t="s">
        <v>118</v>
      </c>
      <c r="N17" s="53"/>
      <c r="O17" s="53" t="s">
        <v>128</v>
      </c>
      <c r="P17" s="55" t="s">
        <v>120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63.75" x14ac:dyDescent="0.2">
      <c r="A18" s="8">
        <v>6</v>
      </c>
      <c r="B18" s="26" t="str">
        <f t="shared" si="0"/>
        <v>ok</v>
      </c>
      <c r="C18" s="52" t="s">
        <v>122</v>
      </c>
      <c r="D18" s="53" t="s">
        <v>123</v>
      </c>
      <c r="E18" s="53" t="s">
        <v>129</v>
      </c>
      <c r="F18" s="53" t="s">
        <v>124</v>
      </c>
      <c r="G18" s="53"/>
      <c r="H18" s="53" t="s">
        <v>125</v>
      </c>
      <c r="I18" s="53" t="s">
        <v>116</v>
      </c>
      <c r="J18" s="53" t="s">
        <v>117</v>
      </c>
      <c r="K18" s="53" t="s">
        <v>126</v>
      </c>
      <c r="L18" s="54" t="s">
        <v>134</v>
      </c>
      <c r="M18" s="53" t="s">
        <v>118</v>
      </c>
      <c r="N18" s="53"/>
      <c r="O18" s="53" t="s">
        <v>128</v>
      </c>
      <c r="P18" s="55" t="s">
        <v>120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51" x14ac:dyDescent="0.2">
      <c r="A19" s="8">
        <v>7</v>
      </c>
      <c r="B19" s="26" t="str">
        <f t="shared" si="0"/>
        <v>ok</v>
      </c>
      <c r="C19" s="52" t="s">
        <v>122</v>
      </c>
      <c r="D19" s="53" t="s">
        <v>123</v>
      </c>
      <c r="E19" s="53" t="s">
        <v>129</v>
      </c>
      <c r="F19" s="53" t="s">
        <v>124</v>
      </c>
      <c r="G19" s="53"/>
      <c r="H19" s="53" t="s">
        <v>125</v>
      </c>
      <c r="I19" s="53" t="s">
        <v>116</v>
      </c>
      <c r="J19" s="53" t="s">
        <v>117</v>
      </c>
      <c r="K19" s="53" t="s">
        <v>135</v>
      </c>
      <c r="L19" s="54" t="s">
        <v>136</v>
      </c>
      <c r="M19" s="53" t="s">
        <v>118</v>
      </c>
      <c r="N19" s="53"/>
      <c r="O19" s="53" t="s">
        <v>119</v>
      </c>
      <c r="P19" s="55" t="s">
        <v>137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63.75" x14ac:dyDescent="0.2">
      <c r="A20" s="8">
        <v>8</v>
      </c>
      <c r="B20" s="26" t="str">
        <f t="shared" si="0"/>
        <v>ok</v>
      </c>
      <c r="C20" s="52" t="s">
        <v>122</v>
      </c>
      <c r="D20" s="53" t="s">
        <v>123</v>
      </c>
      <c r="E20" s="53" t="s">
        <v>129</v>
      </c>
      <c r="F20" s="53" t="s">
        <v>124</v>
      </c>
      <c r="G20" s="53"/>
      <c r="H20" s="53" t="s">
        <v>125</v>
      </c>
      <c r="I20" s="53" t="s">
        <v>116</v>
      </c>
      <c r="J20" s="53" t="s">
        <v>117</v>
      </c>
      <c r="K20" s="53" t="s">
        <v>126</v>
      </c>
      <c r="L20" s="54" t="s">
        <v>138</v>
      </c>
      <c r="M20" s="53" t="s">
        <v>118</v>
      </c>
      <c r="N20" s="53"/>
      <c r="O20" s="53" t="s">
        <v>119</v>
      </c>
      <c r="P20" s="55" t="s">
        <v>120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63.75" x14ac:dyDescent="0.2">
      <c r="A21" s="8">
        <v>9</v>
      </c>
      <c r="B21" s="26" t="str">
        <f t="shared" si="0"/>
        <v>ok</v>
      </c>
      <c r="C21" s="52" t="s">
        <v>122</v>
      </c>
      <c r="D21" s="53" t="s">
        <v>123</v>
      </c>
      <c r="E21" s="53" t="s">
        <v>129</v>
      </c>
      <c r="F21" s="53" t="s">
        <v>124</v>
      </c>
      <c r="G21" s="53"/>
      <c r="H21" s="53" t="s">
        <v>125</v>
      </c>
      <c r="I21" s="53" t="s">
        <v>116</v>
      </c>
      <c r="J21" s="53" t="s">
        <v>117</v>
      </c>
      <c r="K21" s="53" t="s">
        <v>126</v>
      </c>
      <c r="L21" s="54" t="s">
        <v>139</v>
      </c>
      <c r="M21" s="53" t="s">
        <v>118</v>
      </c>
      <c r="N21" s="53"/>
      <c r="O21" s="53" t="s">
        <v>119</v>
      </c>
      <c r="P21" s="55" t="s">
        <v>120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63.75" x14ac:dyDescent="0.2">
      <c r="A22" s="8">
        <v>10</v>
      </c>
      <c r="B22" s="26" t="str">
        <f t="shared" si="0"/>
        <v>ok</v>
      </c>
      <c r="C22" s="52" t="s">
        <v>122</v>
      </c>
      <c r="D22" s="53" t="s">
        <v>123</v>
      </c>
      <c r="E22" s="53" t="s">
        <v>129</v>
      </c>
      <c r="F22" s="53" t="s">
        <v>124</v>
      </c>
      <c r="G22" s="53"/>
      <c r="H22" s="53" t="s">
        <v>125</v>
      </c>
      <c r="I22" s="53" t="s">
        <v>116</v>
      </c>
      <c r="J22" s="53" t="s">
        <v>117</v>
      </c>
      <c r="K22" s="53" t="s">
        <v>126</v>
      </c>
      <c r="L22" s="54" t="s">
        <v>140</v>
      </c>
      <c r="M22" s="53" t="s">
        <v>118</v>
      </c>
      <c r="N22" s="53"/>
      <c r="O22" s="53" t="s">
        <v>119</v>
      </c>
      <c r="P22" s="55" t="s">
        <v>120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63.75" x14ac:dyDescent="0.2">
      <c r="A23" s="8">
        <v>11</v>
      </c>
      <c r="B23" s="26" t="str">
        <f t="shared" si="0"/>
        <v>ok</v>
      </c>
      <c r="C23" s="52" t="s">
        <v>115</v>
      </c>
      <c r="D23" s="53" t="s">
        <v>141</v>
      </c>
      <c r="E23" s="53" t="s">
        <v>142</v>
      </c>
      <c r="F23" s="53" t="s">
        <v>143</v>
      </c>
      <c r="G23" s="53"/>
      <c r="H23" s="53" t="s">
        <v>144</v>
      </c>
      <c r="I23" s="53" t="s">
        <v>116</v>
      </c>
      <c r="J23" s="53" t="s">
        <v>117</v>
      </c>
      <c r="K23" s="53" t="s">
        <v>126</v>
      </c>
      <c r="L23" s="54" t="s">
        <v>145</v>
      </c>
      <c r="M23" s="53" t="s">
        <v>118</v>
      </c>
      <c r="N23" s="53"/>
      <c r="O23" s="53" t="s">
        <v>119</v>
      </c>
      <c r="P23" s="55" t="s">
        <v>120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52" t="s">
        <v>122</v>
      </c>
      <c r="D24" s="53" t="s">
        <v>146</v>
      </c>
      <c r="E24" s="53" t="s">
        <v>147</v>
      </c>
      <c r="F24" s="53" t="s">
        <v>148</v>
      </c>
      <c r="G24" s="53"/>
      <c r="H24" s="53" t="s">
        <v>144</v>
      </c>
      <c r="I24" s="53" t="s">
        <v>116</v>
      </c>
      <c r="J24" s="53" t="s">
        <v>117</v>
      </c>
      <c r="K24" s="53" t="s">
        <v>126</v>
      </c>
      <c r="L24" s="54" t="s">
        <v>140</v>
      </c>
      <c r="M24" s="53" t="s">
        <v>118</v>
      </c>
      <c r="N24" s="53"/>
      <c r="O24" s="53" t="s">
        <v>128</v>
      </c>
      <c r="P24" s="55" t="s">
        <v>120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63.75" x14ac:dyDescent="0.2">
      <c r="A25" s="8">
        <v>13</v>
      </c>
      <c r="B25" s="26" t="str">
        <f t="shared" si="0"/>
        <v>ok</v>
      </c>
      <c r="C25" s="52" t="s">
        <v>122</v>
      </c>
      <c r="D25" s="53" t="s">
        <v>146</v>
      </c>
      <c r="E25" s="53" t="s">
        <v>147</v>
      </c>
      <c r="F25" s="53" t="s">
        <v>148</v>
      </c>
      <c r="G25" s="53"/>
      <c r="H25" s="53" t="s">
        <v>144</v>
      </c>
      <c r="I25" s="53" t="s">
        <v>116</v>
      </c>
      <c r="J25" s="53" t="s">
        <v>117</v>
      </c>
      <c r="K25" s="53" t="s">
        <v>126</v>
      </c>
      <c r="L25" s="54" t="s">
        <v>139</v>
      </c>
      <c r="M25" s="53" t="s">
        <v>118</v>
      </c>
      <c r="N25" s="53"/>
      <c r="O25" s="53" t="s">
        <v>128</v>
      </c>
      <c r="P25" s="55" t="s">
        <v>120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63.75" x14ac:dyDescent="0.2">
      <c r="A26" s="8">
        <v>14</v>
      </c>
      <c r="B26" s="26" t="str">
        <f t="shared" si="0"/>
        <v>ok</v>
      </c>
      <c r="C26" s="52" t="s">
        <v>122</v>
      </c>
      <c r="D26" s="53" t="s">
        <v>146</v>
      </c>
      <c r="E26" s="53" t="s">
        <v>147</v>
      </c>
      <c r="F26" s="53" t="s">
        <v>148</v>
      </c>
      <c r="G26" s="53"/>
      <c r="H26" s="53" t="s">
        <v>144</v>
      </c>
      <c r="I26" s="53" t="s">
        <v>116</v>
      </c>
      <c r="J26" s="53" t="s">
        <v>117</v>
      </c>
      <c r="K26" s="53" t="s">
        <v>126</v>
      </c>
      <c r="L26" s="54" t="s">
        <v>138</v>
      </c>
      <c r="M26" s="53" t="s">
        <v>118</v>
      </c>
      <c r="N26" s="53"/>
      <c r="O26" s="53" t="s">
        <v>128</v>
      </c>
      <c r="P26" s="55" t="s">
        <v>120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63.75" x14ac:dyDescent="0.2">
      <c r="A27" s="8">
        <v>15</v>
      </c>
      <c r="B27" s="26" t="str">
        <f t="shared" si="0"/>
        <v>ok</v>
      </c>
      <c r="C27" s="52" t="s">
        <v>122</v>
      </c>
      <c r="D27" s="53" t="s">
        <v>149</v>
      </c>
      <c r="E27" s="53" t="s">
        <v>150</v>
      </c>
      <c r="F27" s="53" t="s">
        <v>151</v>
      </c>
      <c r="G27" s="53"/>
      <c r="H27" s="53" t="s">
        <v>144</v>
      </c>
      <c r="I27" s="53" t="s">
        <v>116</v>
      </c>
      <c r="J27" s="53" t="s">
        <v>117</v>
      </c>
      <c r="K27" s="53" t="s">
        <v>126</v>
      </c>
      <c r="L27" s="54" t="s">
        <v>152</v>
      </c>
      <c r="M27" s="53" t="s">
        <v>118</v>
      </c>
      <c r="N27" s="53"/>
      <c r="O27" s="53" t="s">
        <v>119</v>
      </c>
      <c r="P27" s="55" t="s">
        <v>120</v>
      </c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63.75" x14ac:dyDescent="0.2">
      <c r="A28" s="8">
        <v>16</v>
      </c>
      <c r="B28" s="26" t="str">
        <f t="shared" si="0"/>
        <v>ok</v>
      </c>
      <c r="C28" s="52" t="s">
        <v>121</v>
      </c>
      <c r="D28" s="53" t="s">
        <v>153</v>
      </c>
      <c r="E28" s="53" t="s">
        <v>154</v>
      </c>
      <c r="F28" s="53" t="s">
        <v>155</v>
      </c>
      <c r="G28" s="53"/>
      <c r="H28" s="53" t="s">
        <v>144</v>
      </c>
      <c r="I28" s="53" t="s">
        <v>116</v>
      </c>
      <c r="J28" s="53" t="s">
        <v>117</v>
      </c>
      <c r="K28" s="53" t="s">
        <v>126</v>
      </c>
      <c r="L28" s="54" t="s">
        <v>152</v>
      </c>
      <c r="M28" s="53"/>
      <c r="N28" s="53"/>
      <c r="O28" s="53"/>
      <c r="P28" s="55"/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63.75" x14ac:dyDescent="0.2">
      <c r="A29" s="8">
        <v>17</v>
      </c>
      <c r="B29" s="26" t="str">
        <f t="shared" si="0"/>
        <v>ok</v>
      </c>
      <c r="C29" s="52" t="s">
        <v>121</v>
      </c>
      <c r="D29" s="53" t="s">
        <v>153</v>
      </c>
      <c r="E29" s="53" t="s">
        <v>154</v>
      </c>
      <c r="F29" s="53" t="s">
        <v>155</v>
      </c>
      <c r="G29" s="53"/>
      <c r="H29" s="53" t="s">
        <v>144</v>
      </c>
      <c r="I29" s="53" t="s">
        <v>116</v>
      </c>
      <c r="J29" s="53" t="s">
        <v>117</v>
      </c>
      <c r="K29" s="53" t="s">
        <v>126</v>
      </c>
      <c r="L29" s="54" t="s">
        <v>156</v>
      </c>
      <c r="M29" s="53"/>
      <c r="N29" s="53"/>
      <c r="O29" s="53"/>
      <c r="P29" s="55"/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63.75" x14ac:dyDescent="0.2">
      <c r="A30" s="8">
        <v>18</v>
      </c>
      <c r="B30" s="26" t="str">
        <f t="shared" si="0"/>
        <v>ok</v>
      </c>
      <c r="C30" s="52" t="s">
        <v>121</v>
      </c>
      <c r="D30" s="53" t="s">
        <v>153</v>
      </c>
      <c r="E30" s="53" t="s">
        <v>154</v>
      </c>
      <c r="F30" s="53" t="s">
        <v>155</v>
      </c>
      <c r="G30" s="53"/>
      <c r="H30" s="53" t="s">
        <v>144</v>
      </c>
      <c r="I30" s="53" t="s">
        <v>116</v>
      </c>
      <c r="J30" s="53" t="s">
        <v>117</v>
      </c>
      <c r="K30" s="53" t="s">
        <v>126</v>
      </c>
      <c r="L30" s="54" t="s">
        <v>157</v>
      </c>
      <c r="M30" s="53"/>
      <c r="N30" s="53"/>
      <c r="O30" s="53"/>
      <c r="P30" s="55"/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63.75" x14ac:dyDescent="0.2">
      <c r="A31" s="8">
        <v>19</v>
      </c>
      <c r="B31" s="26" t="str">
        <f t="shared" si="0"/>
        <v>ok</v>
      </c>
      <c r="C31" s="52" t="s">
        <v>122</v>
      </c>
      <c r="D31" s="53" t="s">
        <v>158</v>
      </c>
      <c r="E31" s="53" t="s">
        <v>159</v>
      </c>
      <c r="F31" s="53" t="s">
        <v>160</v>
      </c>
      <c r="G31" s="53"/>
      <c r="H31" s="53" t="s">
        <v>144</v>
      </c>
      <c r="I31" s="53" t="s">
        <v>116</v>
      </c>
      <c r="J31" s="53" t="s">
        <v>117</v>
      </c>
      <c r="K31" s="53" t="s">
        <v>126</v>
      </c>
      <c r="L31" s="54" t="s">
        <v>140</v>
      </c>
      <c r="M31" s="53" t="s">
        <v>118</v>
      </c>
      <c r="N31" s="53"/>
      <c r="O31" s="53" t="s">
        <v>128</v>
      </c>
      <c r="P31" s="55" t="s">
        <v>120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63.75" x14ac:dyDescent="0.2">
      <c r="A32" s="8">
        <v>20</v>
      </c>
      <c r="B32" s="26" t="str">
        <f t="shared" si="0"/>
        <v>ok</v>
      </c>
      <c r="C32" s="52" t="s">
        <v>122</v>
      </c>
      <c r="D32" s="53" t="s">
        <v>158</v>
      </c>
      <c r="E32" s="53" t="s">
        <v>159</v>
      </c>
      <c r="F32" s="53" t="s">
        <v>160</v>
      </c>
      <c r="G32" s="53"/>
      <c r="H32" s="53" t="s">
        <v>144</v>
      </c>
      <c r="I32" s="53" t="s">
        <v>116</v>
      </c>
      <c r="J32" s="53" t="s">
        <v>117</v>
      </c>
      <c r="K32" s="53" t="s">
        <v>126</v>
      </c>
      <c r="L32" s="54" t="s">
        <v>139</v>
      </c>
      <c r="M32" s="53" t="s">
        <v>118</v>
      </c>
      <c r="N32" s="53"/>
      <c r="O32" s="53" t="s">
        <v>128</v>
      </c>
      <c r="P32" s="55" t="s">
        <v>120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63.75" x14ac:dyDescent="0.2">
      <c r="A33" s="8">
        <v>21</v>
      </c>
      <c r="B33" s="26" t="str">
        <f t="shared" si="0"/>
        <v>ok</v>
      </c>
      <c r="C33" s="52" t="s">
        <v>122</v>
      </c>
      <c r="D33" s="53" t="s">
        <v>158</v>
      </c>
      <c r="E33" s="53" t="s">
        <v>159</v>
      </c>
      <c r="F33" s="53" t="s">
        <v>160</v>
      </c>
      <c r="G33" s="53"/>
      <c r="H33" s="53" t="s">
        <v>144</v>
      </c>
      <c r="I33" s="53" t="s">
        <v>116</v>
      </c>
      <c r="J33" s="53" t="s">
        <v>117</v>
      </c>
      <c r="K33" s="53" t="s">
        <v>126</v>
      </c>
      <c r="L33" s="54" t="s">
        <v>138</v>
      </c>
      <c r="M33" s="53" t="s">
        <v>118</v>
      </c>
      <c r="N33" s="53"/>
      <c r="O33" s="53" t="s">
        <v>128</v>
      </c>
      <c r="P33" s="55" t="s">
        <v>120</v>
      </c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51" x14ac:dyDescent="0.2">
      <c r="A34" s="8">
        <v>22</v>
      </c>
      <c r="B34" s="26" t="str">
        <f t="shared" si="0"/>
        <v>ok</v>
      </c>
      <c r="C34" s="52" t="s">
        <v>122</v>
      </c>
      <c r="D34" s="53" t="s">
        <v>158</v>
      </c>
      <c r="E34" s="53" t="s">
        <v>159</v>
      </c>
      <c r="F34" s="53" t="s">
        <v>160</v>
      </c>
      <c r="G34" s="53"/>
      <c r="H34" s="53" t="s">
        <v>144</v>
      </c>
      <c r="I34" s="53" t="s">
        <v>161</v>
      </c>
      <c r="J34" s="53" t="s">
        <v>117</v>
      </c>
      <c r="K34" s="53" t="s">
        <v>162</v>
      </c>
      <c r="L34" s="54" t="s">
        <v>127</v>
      </c>
      <c r="M34" s="53" t="s">
        <v>118</v>
      </c>
      <c r="N34" s="53"/>
      <c r="O34" s="53" t="s">
        <v>119</v>
      </c>
      <c r="P34" s="55" t="s">
        <v>163</v>
      </c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63.75" x14ac:dyDescent="0.2">
      <c r="A35" s="8">
        <v>23</v>
      </c>
      <c r="B35" s="26" t="str">
        <f t="shared" si="0"/>
        <v>ok</v>
      </c>
      <c r="C35" s="52" t="s">
        <v>122</v>
      </c>
      <c r="D35" s="53" t="s">
        <v>164</v>
      </c>
      <c r="E35" s="53" t="s">
        <v>165</v>
      </c>
      <c r="F35" s="53" t="s">
        <v>166</v>
      </c>
      <c r="G35" s="53"/>
      <c r="H35" s="53" t="s">
        <v>125</v>
      </c>
      <c r="I35" s="53" t="s">
        <v>116</v>
      </c>
      <c r="J35" s="53" t="s">
        <v>117</v>
      </c>
      <c r="K35" s="53" t="s">
        <v>126</v>
      </c>
      <c r="L35" s="54" t="s">
        <v>152</v>
      </c>
      <c r="M35" s="53" t="s">
        <v>118</v>
      </c>
      <c r="N35" s="53"/>
      <c r="O35" s="53" t="s">
        <v>119</v>
      </c>
      <c r="P35" s="55" t="s">
        <v>120</v>
      </c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63.75" x14ac:dyDescent="0.2">
      <c r="A36" s="8">
        <v>24</v>
      </c>
      <c r="B36" s="26" t="str">
        <f t="shared" si="0"/>
        <v>ok</v>
      </c>
      <c r="C36" s="52" t="s">
        <v>122</v>
      </c>
      <c r="D36" s="53" t="s">
        <v>164</v>
      </c>
      <c r="E36" s="53" t="s">
        <v>165</v>
      </c>
      <c r="F36" s="53" t="s">
        <v>166</v>
      </c>
      <c r="G36" s="53"/>
      <c r="H36" s="53" t="s">
        <v>125</v>
      </c>
      <c r="I36" s="53" t="s">
        <v>116</v>
      </c>
      <c r="J36" s="53" t="s">
        <v>117</v>
      </c>
      <c r="K36" s="53" t="s">
        <v>126</v>
      </c>
      <c r="L36" s="54" t="s">
        <v>131</v>
      </c>
      <c r="M36" s="53" t="s">
        <v>118</v>
      </c>
      <c r="N36" s="53"/>
      <c r="O36" s="53" t="s">
        <v>128</v>
      </c>
      <c r="P36" s="55" t="s">
        <v>120</v>
      </c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63.75" x14ac:dyDescent="0.2">
      <c r="A37" s="8">
        <v>25</v>
      </c>
      <c r="B37" s="26" t="str">
        <f t="shared" ref="B37:B61" si="15">IF(COUNTIF(R37:AE37,"")=No_of_Columns,"",IF(COUNTIF(R37:AE37,"ok")=No_of_Columns,"ok","Incomplete"))</f>
        <v>ok</v>
      </c>
      <c r="C37" s="52" t="s">
        <v>122</v>
      </c>
      <c r="D37" s="53" t="s">
        <v>164</v>
      </c>
      <c r="E37" s="53" t="s">
        <v>165</v>
      </c>
      <c r="F37" s="53" t="s">
        <v>166</v>
      </c>
      <c r="G37" s="53"/>
      <c r="H37" s="53" t="s">
        <v>125</v>
      </c>
      <c r="I37" s="53" t="s">
        <v>116</v>
      </c>
      <c r="J37" s="53" t="s">
        <v>117</v>
      </c>
      <c r="K37" s="53" t="s">
        <v>126</v>
      </c>
      <c r="L37" s="54" t="s">
        <v>156</v>
      </c>
      <c r="M37" s="53" t="s">
        <v>118</v>
      </c>
      <c r="N37" s="53"/>
      <c r="O37" s="53" t="s">
        <v>128</v>
      </c>
      <c r="P37" s="55" t="s">
        <v>120</v>
      </c>
      <c r="Q37" s="36"/>
      <c r="R37" s="40" t="str">
        <f t="shared" si="1"/>
        <v>ok</v>
      </c>
      <c r="S37" s="40" t="str">
        <f t="shared" ref="S37:S61" si="16">IF(COUNTA($C37:$P37)=0,"",IF(ISBLANK(D37),"Empty cell","ok"))</f>
        <v>ok</v>
      </c>
      <c r="T37" s="40" t="str">
        <f t="shared" ref="T37:T61" si="17">IF(COUNTA($C37:$P37)=0,"",IF(ISBLANK(E37),"Empty cell","ok"))</f>
        <v>ok</v>
      </c>
      <c r="U37" s="40" t="str">
        <f t="shared" si="10"/>
        <v>ok</v>
      </c>
      <c r="V37" s="40" t="str">
        <f t="shared" si="11"/>
        <v>ok</v>
      </c>
      <c r="W37" s="40" t="str">
        <f t="shared" si="12"/>
        <v>ok</v>
      </c>
      <c r="X37" s="40" t="str">
        <f t="shared" si="2"/>
        <v>ok</v>
      </c>
      <c r="Y37" s="40" t="str">
        <f t="shared" si="3"/>
        <v>ok</v>
      </c>
      <c r="Z37" s="40" t="str">
        <f t="shared" si="4"/>
        <v>ok</v>
      </c>
      <c r="AA37" s="40" t="str">
        <f t="shared" si="5"/>
        <v>ok</v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40" t="str">
        <f t="shared" si="14"/>
        <v>ok</v>
      </c>
      <c r="AE37" s="40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5</v>
      </c>
    </row>
    <row r="38" spans="1:36" s="4" customFormat="1" ht="63.75" x14ac:dyDescent="0.2">
      <c r="A38" s="8">
        <v>26</v>
      </c>
      <c r="B38" s="26" t="str">
        <f t="shared" si="15"/>
        <v>ok</v>
      </c>
      <c r="C38" s="52" t="s">
        <v>122</v>
      </c>
      <c r="D38" s="53" t="s">
        <v>164</v>
      </c>
      <c r="E38" s="53" t="s">
        <v>165</v>
      </c>
      <c r="F38" s="53" t="s">
        <v>166</v>
      </c>
      <c r="G38" s="53"/>
      <c r="H38" s="53" t="s">
        <v>125</v>
      </c>
      <c r="I38" s="53" t="s">
        <v>116</v>
      </c>
      <c r="J38" s="53" t="s">
        <v>117</v>
      </c>
      <c r="K38" s="53" t="s">
        <v>126</v>
      </c>
      <c r="L38" s="54" t="s">
        <v>167</v>
      </c>
      <c r="M38" s="53" t="s">
        <v>118</v>
      </c>
      <c r="N38" s="53"/>
      <c r="O38" s="53" t="s">
        <v>128</v>
      </c>
      <c r="P38" s="55" t="s">
        <v>120</v>
      </c>
      <c r="Q38" s="36"/>
      <c r="R38" s="40" t="str">
        <f t="shared" si="1"/>
        <v>ok</v>
      </c>
      <c r="S38" s="40" t="str">
        <f t="shared" si="16"/>
        <v>ok</v>
      </c>
      <c r="T38" s="40" t="str">
        <f t="shared" si="17"/>
        <v>ok</v>
      </c>
      <c r="U38" s="40" t="str">
        <f t="shared" si="10"/>
        <v>ok</v>
      </c>
      <c r="V38" s="40" t="str">
        <f t="shared" si="11"/>
        <v>ok</v>
      </c>
      <c r="W38" s="40" t="str">
        <f t="shared" si="12"/>
        <v>ok</v>
      </c>
      <c r="X38" s="40" t="str">
        <f t="shared" si="2"/>
        <v>ok</v>
      </c>
      <c r="Y38" s="40" t="str">
        <f t="shared" si="3"/>
        <v>ok</v>
      </c>
      <c r="Z38" s="40" t="str">
        <f t="shared" si="4"/>
        <v>ok</v>
      </c>
      <c r="AA38" s="40" t="str">
        <f t="shared" si="5"/>
        <v>ok</v>
      </c>
      <c r="AB38" s="40" t="str">
        <f t="shared" si="18"/>
        <v>ok</v>
      </c>
      <c r="AC38" s="40" t="str">
        <f t="shared" si="19"/>
        <v>ok</v>
      </c>
      <c r="AD38" s="40" t="str">
        <f t="shared" si="14"/>
        <v>ok</v>
      </c>
      <c r="AE38" s="40" t="str">
        <f t="shared" si="20"/>
        <v>ok</v>
      </c>
      <c r="AF38" s="3"/>
      <c r="AG38" s="5"/>
      <c r="AH38" s="5"/>
      <c r="AI38" s="5"/>
      <c r="AJ38" s="6" t="s">
        <v>5</v>
      </c>
    </row>
    <row r="39" spans="1:36" s="4" customFormat="1" ht="51" x14ac:dyDescent="0.2">
      <c r="A39" s="8">
        <v>27</v>
      </c>
      <c r="B39" s="26" t="str">
        <f t="shared" si="15"/>
        <v>ok</v>
      </c>
      <c r="C39" s="52" t="s">
        <v>122</v>
      </c>
      <c r="D39" s="53" t="s">
        <v>164</v>
      </c>
      <c r="E39" s="53" t="s">
        <v>165</v>
      </c>
      <c r="F39" s="53" t="s">
        <v>166</v>
      </c>
      <c r="G39" s="53"/>
      <c r="H39" s="53" t="s">
        <v>125</v>
      </c>
      <c r="I39" s="53" t="s">
        <v>116</v>
      </c>
      <c r="J39" s="53" t="s">
        <v>117</v>
      </c>
      <c r="K39" s="53" t="s">
        <v>168</v>
      </c>
      <c r="L39" s="54" t="s">
        <v>169</v>
      </c>
      <c r="M39" s="53" t="s">
        <v>118</v>
      </c>
      <c r="N39" s="53"/>
      <c r="O39" s="53" t="s">
        <v>128</v>
      </c>
      <c r="P39" s="55" t="s">
        <v>170</v>
      </c>
      <c r="Q39" s="36"/>
      <c r="R39" s="40" t="str">
        <f t="shared" si="1"/>
        <v>ok</v>
      </c>
      <c r="S39" s="40" t="str">
        <f t="shared" si="16"/>
        <v>ok</v>
      </c>
      <c r="T39" s="40" t="str">
        <f t="shared" si="17"/>
        <v>ok</v>
      </c>
      <c r="U39" s="40" t="str">
        <f t="shared" si="10"/>
        <v>ok</v>
      </c>
      <c r="V39" s="40" t="str">
        <f t="shared" si="11"/>
        <v>ok</v>
      </c>
      <c r="W39" s="40" t="str">
        <f t="shared" si="12"/>
        <v>ok</v>
      </c>
      <c r="X39" s="40" t="str">
        <f t="shared" si="2"/>
        <v>ok</v>
      </c>
      <c r="Y39" s="40" t="str">
        <f t="shared" si="3"/>
        <v>ok</v>
      </c>
      <c r="Z39" s="40" t="str">
        <f t="shared" si="4"/>
        <v>ok</v>
      </c>
      <c r="AA39" s="40" t="str">
        <f t="shared" si="5"/>
        <v>ok</v>
      </c>
      <c r="AB39" s="40" t="str">
        <f t="shared" si="18"/>
        <v>ok</v>
      </c>
      <c r="AC39" s="40" t="str">
        <f t="shared" si="19"/>
        <v>ok</v>
      </c>
      <c r="AD39" s="40" t="str">
        <f t="shared" si="14"/>
        <v>ok</v>
      </c>
      <c r="AE39" s="40" t="str">
        <f t="shared" si="20"/>
        <v>ok</v>
      </c>
      <c r="AF39" s="3"/>
      <c r="AG39" s="5"/>
      <c r="AH39" s="5"/>
      <c r="AI39" s="5"/>
      <c r="AJ39" s="6" t="s">
        <v>5</v>
      </c>
    </row>
    <row r="40" spans="1:36" s="4" customFormat="1" ht="63.75" x14ac:dyDescent="0.2">
      <c r="A40" s="8">
        <v>28</v>
      </c>
      <c r="B40" s="26" t="str">
        <f t="shared" si="15"/>
        <v>ok</v>
      </c>
      <c r="C40" s="52" t="s">
        <v>122</v>
      </c>
      <c r="D40" s="53" t="s">
        <v>164</v>
      </c>
      <c r="E40" s="53" t="s">
        <v>165</v>
      </c>
      <c r="F40" s="53" t="s">
        <v>166</v>
      </c>
      <c r="G40" s="53"/>
      <c r="H40" s="53" t="s">
        <v>125</v>
      </c>
      <c r="I40" s="53" t="s">
        <v>116</v>
      </c>
      <c r="J40" s="53" t="s">
        <v>117</v>
      </c>
      <c r="K40" s="53" t="s">
        <v>126</v>
      </c>
      <c r="L40" s="54" t="s">
        <v>138</v>
      </c>
      <c r="M40" s="53" t="s">
        <v>118</v>
      </c>
      <c r="N40" s="53"/>
      <c r="O40" s="53" t="s">
        <v>128</v>
      </c>
      <c r="P40" s="55" t="s">
        <v>170</v>
      </c>
      <c r="Q40" s="36"/>
      <c r="R40" s="40" t="str">
        <f t="shared" si="1"/>
        <v>ok</v>
      </c>
      <c r="S40" s="40" t="str">
        <f t="shared" si="16"/>
        <v>ok</v>
      </c>
      <c r="T40" s="40" t="str">
        <f t="shared" si="17"/>
        <v>ok</v>
      </c>
      <c r="U40" s="40" t="str">
        <f t="shared" si="10"/>
        <v>ok</v>
      </c>
      <c r="V40" s="40" t="str">
        <f t="shared" si="11"/>
        <v>ok</v>
      </c>
      <c r="W40" s="40" t="str">
        <f t="shared" si="12"/>
        <v>ok</v>
      </c>
      <c r="X40" s="40" t="str">
        <f t="shared" si="2"/>
        <v>ok</v>
      </c>
      <c r="Y40" s="40" t="str">
        <f t="shared" si="3"/>
        <v>ok</v>
      </c>
      <c r="Z40" s="40" t="str">
        <f t="shared" si="4"/>
        <v>ok</v>
      </c>
      <c r="AA40" s="40" t="str">
        <f t="shared" si="5"/>
        <v>ok</v>
      </c>
      <c r="AB40" s="40" t="str">
        <f t="shared" si="18"/>
        <v>ok</v>
      </c>
      <c r="AC40" s="40" t="str">
        <f t="shared" si="19"/>
        <v>ok</v>
      </c>
      <c r="AD40" s="40" t="str">
        <f t="shared" si="14"/>
        <v>ok</v>
      </c>
      <c r="AE40" s="40" t="str">
        <f t="shared" si="20"/>
        <v>ok</v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38" activePane="bottomLeft" state="frozen"/>
      <selection pane="bottomLeft" activeCell="E51" sqref="E51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2023-12-04T17:10:36Z</dcterms:modified>
</cp:coreProperties>
</file>