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1" documentId="8_{015EC0FF-D212-4A18-AB30-934C9A736C26}" xr6:coauthVersionLast="47" xr6:coauthVersionMax="47" xr10:uidLastSave="{0EADAF0F-B460-461C-9C67-2CE9D2E79202}"/>
  <workbookProtection workbookPassword="E390" lockStructure="1"/>
  <bookViews>
    <workbookView xWindow="2340" yWindow="720" windowWidth="22860" windowHeight="15480" xr2:uid="{00000000-000D-0000-FFFF-FFFF00000000}"/>
  </bookViews>
  <sheets>
    <sheet name="Input" sheetId="1" r:id="rId1"/>
    <sheet name="Org List" sheetId="2" r:id="rId2"/>
  </sheets>
  <externalReferences>
    <externalReference r:id="rId3"/>
  </externalReference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<sst xmlns="http://schemas.openxmlformats.org/spreadsheetml/2006/main" count="269" uniqueCount="151">
  <si>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</si>
  <si>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</si>
  <si>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</si>
  <si>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</si>
  <si>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</si>
  <si>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</si>
  <si>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</si>
  <si>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</si>
  <si>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</si>
  <si>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</si>
  <si>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</si>
  <si>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</si>
  <si>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</si>
  <si>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</si>
  <si>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</si>
  <si>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</si>
  <si>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</si>
  <si>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</si>
  <si>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</si>
  <si>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</si>
  <si>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</si>
  <si>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</si>
  <si>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</si>
  <si>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</si>
  <si>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</si>
  <si>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</si>
  <si>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</si>
  <si>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</si>
  <si>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</si>
  <si>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</si>
  <si>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</si>
  <si>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</si>
  <si>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</si>
  <si>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</si>
  <si>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</si>
  <si>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</si>
  <si>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</si>
  <si>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</si>
  <si>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</si>
  <si>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</si>
  <si>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</si>
  <si>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</si>
  <si>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</si>
  <si>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</si>
  <si>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</si>
  <si>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</si>
  <si>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</si>
  <si>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</si>
  <si>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</si>
  <si>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</si>
  <si>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</si>
  <si>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</si>
  <si>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</si>
  <si>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</si>
  <si>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</si>
  <si>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</si>
  <si>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</si>
  <si>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</si>
  <si>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</si>
  <si>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</si>
  <si>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</si>
  <si>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</si>
  <si>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</si>
  <si>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</si>
  <si>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</si>
  <si>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</si>
  <si>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</si>
  <si>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</si>
  <si>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</si>
  <si>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</si>
  <si>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</si>
  <si>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</si>
  <si>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</si>
  <si>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</si>
  <si>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</si>
  <si>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</si>
  <si>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</si>
  <si>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</si>
  <si>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</si>
  <si>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</si>
  <si>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</si>
  <si>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</si>
  <si>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</si>
  <si>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</si>
  <si>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</si>
  <si>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</si>
  <si>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</si>
  <si>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</si>
  <si>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</si>
  <si>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</si>
  <si>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</si>
  <si>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</si>
  <si>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</si>
  <si>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</si>
  <si>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</si>
  <si>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</si>
  <si>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</si>
  <si>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</si>
  <si>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</si>
  <si>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</si>
  <si>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</si>
  <si>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</si>
  <si>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</si>
  <si>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</si>
  <si>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</si>
  <si>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</si>
  <si>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</si>
  <si>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</si>
  <si>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</si>
  <si>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</si>
  <si>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</si>
  <si>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</si>
  <si>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</si>
  <si>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T</t>
  </si>
  <si>
    <t>Khabir</t>
  </si>
  <si>
    <t>Sharok</t>
  </si>
  <si>
    <t>R</t>
  </si>
  <si>
    <t>McShane</t>
  </si>
  <si>
    <t>Michael</t>
  </si>
  <si>
    <t>michael_p_mcshane@rl.gov</t>
  </si>
  <si>
    <t>WRPS contractor</t>
  </si>
  <si>
    <t>American Society of Mechanical Engineers</t>
  </si>
  <si>
    <t>U.S.</t>
  </si>
  <si>
    <t>B30.20</t>
  </si>
  <si>
    <t>NV</t>
  </si>
  <si>
    <t>Other</t>
  </si>
  <si>
    <t>Below-the-Hook Lifting Devices</t>
  </si>
  <si>
    <t>P30.1</t>
  </si>
  <si>
    <t>V</t>
  </si>
  <si>
    <t>Planning for Load Handling Activities</t>
  </si>
  <si>
    <t>BTH</t>
  </si>
  <si>
    <t>Design of Below -the-Hook Lifing Devices</t>
  </si>
  <si>
    <t>Pelletier</t>
  </si>
  <si>
    <t>Tania</t>
  </si>
  <si>
    <t>DOE Directives Requirements Management Consultant</t>
  </si>
  <si>
    <t>(509) 376-5777</t>
  </si>
  <si>
    <t>tania.pelletier@rl.doe.gov</t>
  </si>
  <si>
    <t>sharok_khabir@rl.gov</t>
  </si>
  <si>
    <t>Terminated WRPS</t>
  </si>
  <si>
    <t>CONAGT</t>
  </si>
  <si>
    <t>Section FA</t>
  </si>
  <si>
    <t>Section AA</t>
  </si>
  <si>
    <t>N5111</t>
  </si>
  <si>
    <t>Mackey</t>
  </si>
  <si>
    <t>Thomas</t>
  </si>
  <si>
    <t>thomas_c_mackey@rl.gov</t>
  </si>
  <si>
    <t>B30 standards</t>
  </si>
  <si>
    <t>P30 Standards</t>
  </si>
  <si>
    <t>BTH-1</t>
  </si>
  <si>
    <t>International Standards</t>
  </si>
  <si>
    <t>ISO-TC-96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</si>
</sst>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3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3" xfId="2" applyFont="1" applyBorder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5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e\Downloads\RL_Record_of_Non-Government_Standards_Activity_BULK_SUBMISSION_250_Lines_v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rg List"/>
    </sheetNames>
    <sheetDataSet>
      <sheetData sheetId="0"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59" zoomScaleNormal="59" workbookViewId="0">
      <pane xSplit="2" ySplit="12" topLeftCell="D13" activePane="bottomRight" state="frozen"/>
      <selection pane="topRight" activeCell="C1" sqref="C1"/>
      <selection pane="bottomLeft" activeCell="A11" sqref="A11"/>
      <selection pane="bottomRight" activeCell="C3" sqref="C3:D3"/>
    </sheetView>
  </sheetViews>
  <sheetFormatPr defaultColWidth="9.140625" defaultRowHeight="12.75" x14ac:dyDescent="0.2"/>
  <cols>
    <col min="1" max="2" width="15.5703125" style="1" customWidth="1"/>
    <col min="3" max="8" width="21.140625" style="1" customWidth="1"/>
    <col min="9" max="10" width="15.5703125" style="1" customWidth="1"/>
    <col min="11" max="11" width="15.5703125" style="2" customWidth="1"/>
    <col min="12" max="12" width="18.5703125" style="2" customWidth="1"/>
    <col min="13" max="13" width="15.5703125" style="2" customWidth="1"/>
    <col min="14" max="14" width="18.140625" style="2" customWidth="1"/>
    <col min="15" max="15" width="17.5703125" style="2" customWidth="1"/>
    <col min="16" max="16" width="33.42578125" style="2" customWidth="1"/>
    <col min="17" max="17" width="15.5703125" style="2" customWidth="1"/>
    <col min="18" max="21" width="19" style="2" customWidth="1"/>
    <col min="22" max="23" width="22.5703125" style="2" customWidth="1"/>
    <col min="24" max="26" width="15.5703125" style="2" customWidth="1"/>
    <col min="27" max="27" width="18.5703125" style="2" customWidth="1"/>
    <col min="28" max="28" width="17.5703125" style="31" customWidth="1"/>
    <col min="29" max="30" width="22.570312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6" t="s">
        <v>39</v>
      </c>
      <c r="D1" s="76"/>
      <c r="E1" s="76"/>
      <c r="F1" s="76"/>
      <c r="G1" s="76"/>
      <c r="H1" s="76"/>
      <c r="I1" s="76"/>
      <c r="J1" s="76"/>
      <c r="K1" s="12"/>
      <c r="L1" s="25" t="s">
        <v>112</v>
      </c>
      <c r="M1" s="65" t="str">
        <f>IF(AND(M2="",M6=""),"Status:  OK","")</f>
        <v>Status:  OK</v>
      </c>
      <c r="N1" s="65"/>
      <c r="O1" s="65"/>
      <c r="S1" s="38"/>
      <c r="T1" s="38"/>
      <c r="U1" s="38"/>
      <c r="V1" s="38"/>
      <c r="W1" s="38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/>
      </c>
      <c r="N2" s="66"/>
      <c r="O2" s="66"/>
    </row>
    <row r="3" spans="1:101" s="4" customFormat="1" ht="17.25" thickBot="1" x14ac:dyDescent="0.25">
      <c r="A3" s="79" t="s">
        <v>44</v>
      </c>
      <c r="B3" s="80"/>
      <c r="C3" s="77" t="s">
        <v>132</v>
      </c>
      <c r="D3" s="78"/>
      <c r="E3" s="12"/>
      <c r="F3" s="12"/>
      <c r="G3" s="19" t="s">
        <v>45</v>
      </c>
      <c r="H3" s="61" t="s">
        <v>133</v>
      </c>
      <c r="I3" s="12"/>
      <c r="M3" s="66"/>
      <c r="N3" s="66"/>
      <c r="O3" s="66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6"/>
      <c r="N4" s="66"/>
      <c r="O4" s="66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46</v>
      </c>
      <c r="B5" s="80"/>
      <c r="C5" s="77" t="s">
        <v>134</v>
      </c>
      <c r="D5" s="78"/>
      <c r="E5" s="83" t="s">
        <v>53</v>
      </c>
      <c r="F5" s="83"/>
      <c r="G5" s="83"/>
      <c r="H5" s="62">
        <v>31</v>
      </c>
      <c r="I5" s="67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DOE-Office of River Protection</v>
      </c>
      <c r="J5" s="68"/>
      <c r="K5" s="68"/>
      <c r="L5" s="68"/>
      <c r="M5" s="68"/>
      <c r="N5" s="68"/>
      <c r="O5" s="68"/>
      <c r="P5" s="68"/>
      <c r="Q5" s="68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IF(OR(COUNTIF(B13:B62,"ok")=0,COUNTIF(B13:B62,"Incomplete")&gt;0),"Missing or incorrect information in data entry section","")</f>
        <v/>
      </c>
      <c r="N6" s="66"/>
      <c r="O6" s="66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84" t="s">
        <v>4</v>
      </c>
      <c r="B7" s="84"/>
      <c r="C7" s="77" t="s">
        <v>135</v>
      </c>
      <c r="D7" s="78"/>
      <c r="F7" s="22" t="s">
        <v>106</v>
      </c>
      <c r="G7" s="77" t="s">
        <v>136</v>
      </c>
      <c r="H7" s="78"/>
      <c r="I7" s="12"/>
      <c r="J7" s="12"/>
      <c r="M7" s="66"/>
      <c r="N7" s="66"/>
      <c r="O7" s="66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83" t="s">
        <v>6</v>
      </c>
      <c r="B9" s="85"/>
      <c r="C9" s="60">
        <v>44879</v>
      </c>
      <c r="D9" s="42"/>
      <c r="E9" s="42"/>
      <c r="F9" s="42"/>
      <c r="G9" s="42"/>
      <c r="H9" s="42"/>
      <c r="I9" s="41"/>
      <c r="M9" s="75" t="s">
        <v>51</v>
      </c>
      <c r="N9" s="75"/>
      <c r="O9" s="75"/>
      <c r="P9" s="75"/>
      <c r="Q9" s="30"/>
      <c r="R9" s="69" t="s">
        <v>38</v>
      </c>
      <c r="S9" s="70"/>
      <c r="T9" s="70"/>
      <c r="U9" s="71"/>
      <c r="V9" s="75" t="s">
        <v>38</v>
      </c>
      <c r="W9" s="75"/>
      <c r="X9" s="75"/>
      <c r="Y9" s="75"/>
      <c r="Z9" s="75" t="s">
        <v>38</v>
      </c>
      <c r="AA9" s="75"/>
      <c r="AB9" s="75"/>
      <c r="AC9" s="75" t="s">
        <v>38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5"/>
      <c r="N10" s="75"/>
      <c r="O10" s="75"/>
      <c r="P10" s="75"/>
      <c r="Q10" s="30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1" t="s">
        <v>0</v>
      </c>
      <c r="B11" s="81" t="s">
        <v>2</v>
      </c>
      <c r="C11" s="81" t="s">
        <v>47</v>
      </c>
      <c r="D11" s="81" t="s">
        <v>42</v>
      </c>
      <c r="E11" s="81" t="s">
        <v>43</v>
      </c>
      <c r="F11" s="81" t="s">
        <v>107</v>
      </c>
      <c r="G11" s="75" t="s">
        <v>40</v>
      </c>
      <c r="H11" s="75"/>
      <c r="I11" s="81" t="s">
        <v>37</v>
      </c>
      <c r="J11" s="81" t="s">
        <v>36</v>
      </c>
      <c r="K11" s="81" t="s">
        <v>35</v>
      </c>
      <c r="L11" s="69" t="s">
        <v>52</v>
      </c>
      <c r="M11" s="81" t="s">
        <v>49</v>
      </c>
      <c r="N11" s="75" t="s">
        <v>33</v>
      </c>
      <c r="O11" s="75"/>
      <c r="P11" s="75" t="s">
        <v>109</v>
      </c>
      <c r="R11" s="75" t="s">
        <v>7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37" t="s">
        <v>48</v>
      </c>
      <c r="H12" s="37" t="s">
        <v>41</v>
      </c>
      <c r="I12" s="82"/>
      <c r="J12" s="82"/>
      <c r="K12" s="82"/>
      <c r="L12" s="88"/>
      <c r="M12" s="82"/>
      <c r="N12" s="37" t="s">
        <v>50</v>
      </c>
      <c r="O12" s="37" t="s">
        <v>34</v>
      </c>
      <c r="P12" s="81"/>
      <c r="Q12" s="13"/>
      <c r="R12" s="75"/>
      <c r="S12" s="75"/>
      <c r="T12" s="75"/>
      <c r="U12" s="74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26.25" thickTop="1" x14ac:dyDescent="0.25">
      <c r="A13" s="8">
        <v>1</v>
      </c>
      <c r="B13" s="26" t="str">
        <f t="shared" ref="B13:B62" si="0">IF(COUNTIF(R13:AE13,"")=No_of_Columns,"",IF(COUNTIF(R13:AE13,"ok")=No_of_Columns,"ok","Incomplete"))</f>
        <v/>
      </c>
      <c r="C13" s="52"/>
      <c r="D13" s="63"/>
      <c r="E13" s="63"/>
      <c r="F13" s="49"/>
      <c r="G13" s="49"/>
      <c r="H13" s="49"/>
      <c r="I13" s="49"/>
      <c r="J13" s="49"/>
      <c r="K13" s="49"/>
      <c r="L13" s="50"/>
      <c r="M13" s="49"/>
      <c r="N13" s="49"/>
      <c r="O13" s="49"/>
      <c r="P13" s="51"/>
      <c r="Q13" s="36"/>
      <c r="R13" s="40" t="str">
        <f t="shared" ref="R13:R44" si="1">IF(COUNTA($C13:$P13)=0,"",IF(ISBLANK($C13),"Empty cell",IF(OR($C13="I",$C13="R",$C13="T"),"ok","Entry should be one of 'I', 'R', or 'T'")))</f>
        <v/>
      </c>
      <c r="S13" s="40" t="str">
        <f t="shared" ref="S13:S24" si="2">IF(COUNTA($C13:$P13)=0,"",IF(ISBLANK(D13),"Empty cell","ok"))</f>
        <v/>
      </c>
      <c r="T13" s="40" t="str">
        <f t="shared" ref="T13:T24" si="3">IF(COUNTA($C13:$P13)=0,"",IF(ISBLANK(E13),"Empty cell","ok"))</f>
        <v/>
      </c>
      <c r="U13" s="40" t="str">
        <f t="shared" ref="U13:U24" si="4">IF(COUNTA($C13:$P13)=0,"",IF(ISBLANK(F13),"Empty cell",IF(IF(ISERROR(FIND("@",F13)),1,0)+IF(ISERROR(FIND(".",F13)),1,0)&gt;0,"Entry is not an email address","ok")))</f>
        <v/>
      </c>
      <c r="V13" s="40" t="str">
        <f t="shared" ref="V13:V24" si="5">IF(COUNTA($C13:$P13)=0,"",IF(G13="D",IF(ISBLANK(H13),"ok","Entries should not be made in both columns"),IF(ISBLANK(G13),IF(ISBLANK(H13),"Empty cell","ok"),"Entry should be 'D'")))</f>
        <v/>
      </c>
      <c r="W13" s="40" t="str">
        <f t="shared" ref="W13:W24" si="6">IF(COUNTA($C13:$P13)=0,"",IF(G13="D",IF(ISBLANK(H13),"ok","Entries should not be made in both columns"),IF(ISBLANK(G13),IF(ISBLANK(H13),"Empty cell","ok"),IF(ISBLANK(H13),"ok","Entries should not be made in both columns"))))</f>
        <v/>
      </c>
      <c r="X13" s="40" t="str">
        <f t="shared" ref="X13:X24" si="7">IF(COUNTA($C13:$P13)=0,"",IF(ISBLANK($I13),"Empty cell","ok"))</f>
        <v/>
      </c>
      <c r="Y13" s="40" t="str">
        <f t="shared" ref="Y13:Y24" si="8">IF(COUNTA($C13:$P13)=0,"",IF(ISBLANK($J13),"Empty cell","ok"))</f>
        <v/>
      </c>
      <c r="Z13" s="40" t="str">
        <f t="shared" ref="Z13:Z24" si="9">IF(COUNTA($C13:$P13)=0,"",IF(ISBLANK($K13),"Empty cell","ok"))</f>
        <v/>
      </c>
      <c r="AA13" s="40" t="str">
        <f t="shared" ref="AA13:AA24" si="10">IF(COUNTA($C13:$P13)=0,"",IF(ISBLANK($L13),"Empty cell","ok"))</f>
        <v/>
      </c>
      <c r="AB13" s="40" t="str">
        <f t="shared" ref="AB13:AB24" si="11">IF(COUNTA($C13:$P13)=0,"",IF(C13="T",IF(ISBLANK($M13),"ok","No entry should be made"),IF(ISBLANK($M13),"Empty cell",IF(OR($M13="V",$M13="NV"),"ok","Entry should be one of 'V' or 'NV'"))))</f>
        <v/>
      </c>
      <c r="AC13" s="40" t="str">
        <f t="shared" ref="AC13:AC24" si="12"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40" t="str">
        <f t="shared" ref="AD13:AD24" si="13"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40" t="str">
        <f t="shared" ref="AE13:AE36" si="14">IF(COUNTA($C13:$P13)=0,"",IF(C13="T",IF(ISBLANK($P13),"ok","No entry should be made"),IF(ISBLANK($P13),"Empty cell","ok")))</f>
        <v/>
      </c>
      <c r="AF13" s="3"/>
      <c r="AI13" s="5"/>
      <c r="AJ13" s="6" t="s">
        <v>5</v>
      </c>
    </row>
    <row r="14" spans="1:101" s="4" customFormat="1" ht="25.5" x14ac:dyDescent="0.2">
      <c r="A14" s="8">
        <v>2</v>
      </c>
      <c r="B14" s="26" t="str">
        <f t="shared" si="0"/>
        <v/>
      </c>
      <c r="C14" s="52"/>
      <c r="D14" s="53"/>
      <c r="E14" s="53"/>
      <c r="F14" s="53"/>
      <c r="G14" s="53"/>
      <c r="H14" s="53"/>
      <c r="I14" s="53"/>
      <c r="J14" s="53"/>
      <c r="K14" s="53"/>
      <c r="L14" s="54"/>
      <c r="M14" s="53"/>
      <c r="N14" s="53"/>
      <c r="O14" s="53"/>
      <c r="P14" s="55"/>
      <c r="Q14" s="36"/>
      <c r="R14" s="40" t="str">
        <f t="shared" si="1"/>
        <v/>
      </c>
      <c r="S14" s="40" t="str">
        <f t="shared" si="2"/>
        <v/>
      </c>
      <c r="T14" s="40" t="str">
        <f t="shared" si="3"/>
        <v/>
      </c>
      <c r="U14" s="40" t="str">
        <f t="shared" si="4"/>
        <v/>
      </c>
      <c r="V14" s="40" t="str">
        <f t="shared" si="5"/>
        <v/>
      </c>
      <c r="W14" s="40" t="str">
        <f t="shared" si="6"/>
        <v/>
      </c>
      <c r="X14" s="40" t="str">
        <f t="shared" si="7"/>
        <v/>
      </c>
      <c r="Y14" s="40" t="str">
        <f t="shared" si="8"/>
        <v/>
      </c>
      <c r="Z14" s="40" t="str">
        <f t="shared" si="9"/>
        <v/>
      </c>
      <c r="AA14" s="40" t="str">
        <f t="shared" si="10"/>
        <v/>
      </c>
      <c r="AB14" s="40" t="str">
        <f t="shared" si="11"/>
        <v/>
      </c>
      <c r="AC14" s="40" t="str">
        <f t="shared" si="12"/>
        <v/>
      </c>
      <c r="AD14" s="40" t="str">
        <f t="shared" si="13"/>
        <v/>
      </c>
      <c r="AE14" s="40" t="str">
        <f t="shared" si="14"/>
        <v/>
      </c>
      <c r="AF14" s="3"/>
      <c r="AH14" s="5"/>
      <c r="AI14" s="5"/>
      <c r="AJ14" s="6" t="s">
        <v>5</v>
      </c>
    </row>
    <row r="15" spans="1:101" s="4" customFormat="1" ht="51" x14ac:dyDescent="0.2">
      <c r="A15" s="8">
        <v>3</v>
      </c>
      <c r="B15" s="26" t="str">
        <f t="shared" si="0"/>
        <v>ok</v>
      </c>
      <c r="C15" s="52" t="s">
        <v>116</v>
      </c>
      <c r="D15" s="53" t="s">
        <v>117</v>
      </c>
      <c r="E15" s="53" t="s">
        <v>118</v>
      </c>
      <c r="F15" s="53" t="s">
        <v>119</v>
      </c>
      <c r="G15" s="53"/>
      <c r="H15" s="53" t="s">
        <v>120</v>
      </c>
      <c r="I15" s="53" t="s">
        <v>121</v>
      </c>
      <c r="J15" s="53" t="s">
        <v>122</v>
      </c>
      <c r="K15" s="53" t="s">
        <v>121</v>
      </c>
      <c r="L15" s="54" t="s">
        <v>123</v>
      </c>
      <c r="M15" s="53" t="s">
        <v>124</v>
      </c>
      <c r="N15" s="53"/>
      <c r="O15" s="53" t="s">
        <v>125</v>
      </c>
      <c r="P15" s="55" t="s">
        <v>126</v>
      </c>
      <c r="Q15" s="36"/>
      <c r="R15" s="40" t="str">
        <f t="shared" si="1"/>
        <v>ok</v>
      </c>
      <c r="S15" s="40" t="str">
        <f t="shared" si="2"/>
        <v>ok</v>
      </c>
      <c r="T15" s="40" t="str">
        <f t="shared" si="3"/>
        <v>ok</v>
      </c>
      <c r="U15" s="40" t="str">
        <f t="shared" si="4"/>
        <v>ok</v>
      </c>
      <c r="V15" s="40" t="str">
        <f t="shared" si="5"/>
        <v>ok</v>
      </c>
      <c r="W15" s="40" t="str">
        <f t="shared" si="6"/>
        <v>ok</v>
      </c>
      <c r="X15" s="40" t="str">
        <f t="shared" si="7"/>
        <v>ok</v>
      </c>
      <c r="Y15" s="40" t="str">
        <f t="shared" si="8"/>
        <v>ok</v>
      </c>
      <c r="Z15" s="40" t="str">
        <f t="shared" si="9"/>
        <v>ok</v>
      </c>
      <c r="AA15" s="40" t="str">
        <f t="shared" si="10"/>
        <v>ok</v>
      </c>
      <c r="AB15" s="40" t="str">
        <f t="shared" si="11"/>
        <v>ok</v>
      </c>
      <c r="AC15" s="40" t="str">
        <f t="shared" si="12"/>
        <v>ok</v>
      </c>
      <c r="AD15" s="40" t="str">
        <f t="shared" si="13"/>
        <v>ok</v>
      </c>
      <c r="AE15" s="40" t="str">
        <f t="shared" si="14"/>
        <v>ok</v>
      </c>
      <c r="AF15" s="3"/>
      <c r="AH15" s="5"/>
      <c r="AI15" s="5"/>
      <c r="AJ15" s="6" t="s">
        <v>5</v>
      </c>
    </row>
    <row r="16" spans="1:101" s="4" customFormat="1" ht="51" x14ac:dyDescent="0.2">
      <c r="A16" s="8">
        <v>4</v>
      </c>
      <c r="B16" s="26" t="str">
        <f t="shared" si="0"/>
        <v>ok</v>
      </c>
      <c r="C16" s="52" t="s">
        <v>116</v>
      </c>
      <c r="D16" s="53" t="s">
        <v>117</v>
      </c>
      <c r="E16" s="53" t="s">
        <v>118</v>
      </c>
      <c r="F16" s="53" t="s">
        <v>119</v>
      </c>
      <c r="G16" s="53"/>
      <c r="H16" s="53" t="s">
        <v>120</v>
      </c>
      <c r="I16" s="53" t="s">
        <v>121</v>
      </c>
      <c r="J16" s="53" t="s">
        <v>122</v>
      </c>
      <c r="K16" s="53" t="s">
        <v>121</v>
      </c>
      <c r="L16" s="54" t="s">
        <v>127</v>
      </c>
      <c r="M16" s="53" t="s">
        <v>128</v>
      </c>
      <c r="N16" s="53"/>
      <c r="O16" s="53" t="s">
        <v>125</v>
      </c>
      <c r="P16" s="55" t="s">
        <v>129</v>
      </c>
      <c r="Q16" s="36"/>
      <c r="R16" s="40" t="str">
        <f t="shared" si="1"/>
        <v>ok</v>
      </c>
      <c r="S16" s="40" t="str">
        <f t="shared" si="2"/>
        <v>ok</v>
      </c>
      <c r="T16" s="40" t="str">
        <f t="shared" si="3"/>
        <v>ok</v>
      </c>
      <c r="U16" s="40" t="str">
        <f t="shared" si="4"/>
        <v>ok</v>
      </c>
      <c r="V16" s="40" t="str">
        <f t="shared" si="5"/>
        <v>ok</v>
      </c>
      <c r="W16" s="40" t="str">
        <f t="shared" si="6"/>
        <v>ok</v>
      </c>
      <c r="X16" s="40" t="str">
        <f t="shared" si="7"/>
        <v>ok</v>
      </c>
      <c r="Y16" s="40" t="str">
        <f t="shared" si="8"/>
        <v>ok</v>
      </c>
      <c r="Z16" s="40" t="str">
        <f t="shared" si="9"/>
        <v>ok</v>
      </c>
      <c r="AA16" s="40" t="str">
        <f t="shared" si="10"/>
        <v>ok</v>
      </c>
      <c r="AB16" s="40" t="str">
        <f t="shared" si="11"/>
        <v>ok</v>
      </c>
      <c r="AC16" s="40" t="str">
        <f t="shared" si="12"/>
        <v>ok</v>
      </c>
      <c r="AD16" s="40" t="str">
        <f t="shared" si="13"/>
        <v>ok</v>
      </c>
      <c r="AE16" s="40" t="str">
        <f t="shared" si="14"/>
        <v>ok</v>
      </c>
      <c r="AF16" s="3"/>
      <c r="AG16" s="6"/>
      <c r="AH16" s="3"/>
      <c r="AI16" s="3"/>
      <c r="AJ16" s="6" t="s">
        <v>5</v>
      </c>
    </row>
    <row r="17" spans="1:36" s="4" customFormat="1" ht="51.75" thickBot="1" x14ac:dyDescent="0.25">
      <c r="A17" s="8">
        <v>5</v>
      </c>
      <c r="B17" s="26" t="str">
        <f t="shared" si="0"/>
        <v>ok</v>
      </c>
      <c r="C17" s="52" t="s">
        <v>116</v>
      </c>
      <c r="D17" s="53" t="s">
        <v>117</v>
      </c>
      <c r="E17" s="53" t="s">
        <v>118</v>
      </c>
      <c r="F17" s="53" t="s">
        <v>119</v>
      </c>
      <c r="G17" s="53"/>
      <c r="H17" s="53" t="s">
        <v>120</v>
      </c>
      <c r="I17" s="53" t="s">
        <v>121</v>
      </c>
      <c r="J17" s="53" t="s">
        <v>122</v>
      </c>
      <c r="K17" s="53" t="s">
        <v>121</v>
      </c>
      <c r="L17" s="54" t="s">
        <v>130</v>
      </c>
      <c r="M17" s="53" t="s">
        <v>128</v>
      </c>
      <c r="N17" s="53"/>
      <c r="O17" s="53" t="s">
        <v>125</v>
      </c>
      <c r="P17" s="55" t="s">
        <v>131</v>
      </c>
      <c r="Q17" s="36"/>
      <c r="R17" s="40" t="str">
        <f t="shared" si="1"/>
        <v>ok</v>
      </c>
      <c r="S17" s="40" t="str">
        <f t="shared" si="2"/>
        <v>ok</v>
      </c>
      <c r="T17" s="40" t="str">
        <f t="shared" si="3"/>
        <v>ok</v>
      </c>
      <c r="U17" s="40" t="str">
        <f t="shared" si="4"/>
        <v>ok</v>
      </c>
      <c r="V17" s="40" t="str">
        <f t="shared" si="5"/>
        <v>ok</v>
      </c>
      <c r="W17" s="40" t="str">
        <f t="shared" si="6"/>
        <v>ok</v>
      </c>
      <c r="X17" s="40" t="str">
        <f t="shared" si="7"/>
        <v>ok</v>
      </c>
      <c r="Y17" s="40" t="str">
        <f t="shared" si="8"/>
        <v>ok</v>
      </c>
      <c r="Z17" s="40" t="str">
        <f t="shared" si="9"/>
        <v>ok</v>
      </c>
      <c r="AA17" s="40" t="str">
        <f t="shared" si="10"/>
        <v>ok</v>
      </c>
      <c r="AB17" s="40" t="str">
        <f t="shared" si="11"/>
        <v>ok</v>
      </c>
      <c r="AC17" s="40" t="str">
        <f t="shared" si="12"/>
        <v>ok</v>
      </c>
      <c r="AD17" s="40" t="str">
        <f t="shared" si="13"/>
        <v>ok</v>
      </c>
      <c r="AE17" s="40" t="str">
        <f t="shared" si="14"/>
        <v>ok</v>
      </c>
      <c r="AF17" s="3"/>
      <c r="AG17" s="9"/>
      <c r="AH17" s="7"/>
      <c r="AI17" s="7"/>
      <c r="AJ17" s="6" t="s">
        <v>5</v>
      </c>
    </row>
    <row r="18" spans="1:36" s="4" customFormat="1" ht="52.5" thickTop="1" thickBot="1" x14ac:dyDescent="0.3">
      <c r="A18" s="8">
        <v>6</v>
      </c>
      <c r="B18" s="26" t="str">
        <f t="shared" si="0"/>
        <v>ok</v>
      </c>
      <c r="C18" s="52" t="s">
        <v>113</v>
      </c>
      <c r="D18" s="49" t="s">
        <v>114</v>
      </c>
      <c r="E18" s="49" t="s">
        <v>115</v>
      </c>
      <c r="F18" s="49" t="s">
        <v>137</v>
      </c>
      <c r="G18" s="49"/>
      <c r="H18" s="53" t="s">
        <v>138</v>
      </c>
      <c r="I18" s="49" t="s">
        <v>139</v>
      </c>
      <c r="J18" s="53" t="s">
        <v>122</v>
      </c>
      <c r="K18" s="53" t="s">
        <v>121</v>
      </c>
      <c r="L18" s="54" t="s">
        <v>140</v>
      </c>
      <c r="M18" s="53"/>
      <c r="N18" s="53"/>
      <c r="O18" s="53"/>
      <c r="P18" s="63"/>
      <c r="Q18" s="36"/>
      <c r="R18" s="40" t="str">
        <f t="shared" si="1"/>
        <v>ok</v>
      </c>
      <c r="S18" s="40" t="str">
        <f t="shared" si="2"/>
        <v>ok</v>
      </c>
      <c r="T18" s="40" t="str">
        <f t="shared" si="3"/>
        <v>ok</v>
      </c>
      <c r="U18" s="40" t="str">
        <f t="shared" si="4"/>
        <v>ok</v>
      </c>
      <c r="V18" s="40" t="str">
        <f t="shared" si="5"/>
        <v>ok</v>
      </c>
      <c r="W18" s="40" t="str">
        <f t="shared" si="6"/>
        <v>ok</v>
      </c>
      <c r="X18" s="40" t="str">
        <f t="shared" si="7"/>
        <v>ok</v>
      </c>
      <c r="Y18" s="40" t="str">
        <f t="shared" si="8"/>
        <v>ok</v>
      </c>
      <c r="Z18" s="40" t="str">
        <f t="shared" si="9"/>
        <v>ok</v>
      </c>
      <c r="AA18" s="40" t="str">
        <f t="shared" si="10"/>
        <v>ok</v>
      </c>
      <c r="AB18" s="40" t="str">
        <f t="shared" si="11"/>
        <v>ok</v>
      </c>
      <c r="AC18" s="40" t="str">
        <f t="shared" si="12"/>
        <v>ok</v>
      </c>
      <c r="AD18" s="40" t="str">
        <f t="shared" si="13"/>
        <v>ok</v>
      </c>
      <c r="AE18" s="40" t="str">
        <f t="shared" si="14"/>
        <v>ok</v>
      </c>
      <c r="AF18" s="3"/>
      <c r="AG18" s="5"/>
      <c r="AH18" s="5"/>
      <c r="AI18" s="5"/>
      <c r="AJ18" s="6" t="s">
        <v>5</v>
      </c>
    </row>
    <row r="19" spans="1:36" s="4" customFormat="1" ht="52.5" thickTop="1" thickBot="1" x14ac:dyDescent="0.3">
      <c r="A19" s="8">
        <v>7</v>
      </c>
      <c r="B19" s="26" t="str">
        <f t="shared" si="0"/>
        <v>ok</v>
      </c>
      <c r="C19" s="52" t="s">
        <v>113</v>
      </c>
      <c r="D19" s="49" t="s">
        <v>114</v>
      </c>
      <c r="E19" s="49" t="s">
        <v>115</v>
      </c>
      <c r="F19" s="49" t="s">
        <v>137</v>
      </c>
      <c r="G19" s="49"/>
      <c r="H19" s="53" t="s">
        <v>138</v>
      </c>
      <c r="I19" s="49" t="s">
        <v>139</v>
      </c>
      <c r="J19" s="53" t="s">
        <v>122</v>
      </c>
      <c r="K19" s="53" t="s">
        <v>121</v>
      </c>
      <c r="L19" s="54" t="s">
        <v>141</v>
      </c>
      <c r="M19" s="53"/>
      <c r="N19" s="53"/>
      <c r="O19" s="53"/>
      <c r="P19" s="63"/>
      <c r="Q19" s="36"/>
      <c r="R19" s="40" t="str">
        <f t="shared" si="1"/>
        <v>ok</v>
      </c>
      <c r="S19" s="40" t="str">
        <f t="shared" si="2"/>
        <v>ok</v>
      </c>
      <c r="T19" s="40" t="str">
        <f t="shared" si="3"/>
        <v>ok</v>
      </c>
      <c r="U19" s="40" t="str">
        <f t="shared" si="4"/>
        <v>ok</v>
      </c>
      <c r="V19" s="40" t="str">
        <f t="shared" si="5"/>
        <v>ok</v>
      </c>
      <c r="W19" s="40" t="str">
        <f t="shared" si="6"/>
        <v>ok</v>
      </c>
      <c r="X19" s="40" t="str">
        <f t="shared" si="7"/>
        <v>ok</v>
      </c>
      <c r="Y19" s="40" t="str">
        <f t="shared" si="8"/>
        <v>ok</v>
      </c>
      <c r="Z19" s="40" t="str">
        <f t="shared" si="9"/>
        <v>ok</v>
      </c>
      <c r="AA19" s="40" t="str">
        <f t="shared" si="10"/>
        <v>ok</v>
      </c>
      <c r="AB19" s="40" t="str">
        <f t="shared" si="11"/>
        <v>ok</v>
      </c>
      <c r="AC19" s="40" t="str">
        <f t="shared" si="12"/>
        <v>ok</v>
      </c>
      <c r="AD19" s="40" t="str">
        <f t="shared" si="13"/>
        <v>ok</v>
      </c>
      <c r="AE19" s="40" t="str">
        <f t="shared" si="14"/>
        <v>ok</v>
      </c>
      <c r="AF19" s="3"/>
      <c r="AG19" s="5"/>
      <c r="AH19" s="5"/>
      <c r="AI19" s="5"/>
      <c r="AJ19" s="6" t="s">
        <v>5</v>
      </c>
    </row>
    <row r="20" spans="1:36" s="4" customFormat="1" ht="51.75" thickTop="1" x14ac:dyDescent="0.25">
      <c r="A20" s="8">
        <v>8</v>
      </c>
      <c r="B20" s="26" t="str">
        <f t="shared" si="0"/>
        <v>ok</v>
      </c>
      <c r="C20" s="52" t="s">
        <v>113</v>
      </c>
      <c r="D20" s="49" t="s">
        <v>114</v>
      </c>
      <c r="E20" s="49" t="s">
        <v>115</v>
      </c>
      <c r="F20" s="49" t="s">
        <v>137</v>
      </c>
      <c r="G20" s="49"/>
      <c r="H20" s="53" t="s">
        <v>138</v>
      </c>
      <c r="I20" s="49" t="s">
        <v>139</v>
      </c>
      <c r="J20" s="53" t="s">
        <v>122</v>
      </c>
      <c r="K20" s="55" t="s">
        <v>121</v>
      </c>
      <c r="L20" s="54" t="s">
        <v>142</v>
      </c>
      <c r="M20" s="53"/>
      <c r="N20" s="53"/>
      <c r="O20" s="53"/>
      <c r="P20" s="63"/>
      <c r="Q20" s="36"/>
      <c r="R20" s="40" t="str">
        <f t="shared" si="1"/>
        <v>ok</v>
      </c>
      <c r="S20" s="40" t="str">
        <f t="shared" si="2"/>
        <v>ok</v>
      </c>
      <c r="T20" s="40" t="str">
        <f t="shared" si="3"/>
        <v>ok</v>
      </c>
      <c r="U20" s="40" t="str">
        <f t="shared" si="4"/>
        <v>ok</v>
      </c>
      <c r="V20" s="40" t="str">
        <f t="shared" si="5"/>
        <v>ok</v>
      </c>
      <c r="W20" s="40" t="str">
        <f t="shared" si="6"/>
        <v>ok</v>
      </c>
      <c r="X20" s="40" t="str">
        <f t="shared" si="7"/>
        <v>ok</v>
      </c>
      <c r="Y20" s="40" t="str">
        <f t="shared" si="8"/>
        <v>ok</v>
      </c>
      <c r="Z20" s="40" t="str">
        <f t="shared" si="9"/>
        <v>ok</v>
      </c>
      <c r="AA20" s="40" t="str">
        <f t="shared" si="10"/>
        <v>ok</v>
      </c>
      <c r="AB20" s="40" t="str">
        <f t="shared" si="11"/>
        <v>ok</v>
      </c>
      <c r="AC20" s="40" t="str">
        <f t="shared" si="12"/>
        <v>ok</v>
      </c>
      <c r="AD20" s="40" t="str">
        <f t="shared" si="13"/>
        <v>ok</v>
      </c>
      <c r="AE20" s="40" t="str">
        <f t="shared" si="14"/>
        <v>ok</v>
      </c>
      <c r="AF20" s="3"/>
      <c r="AG20" s="5"/>
      <c r="AH20" s="5"/>
      <c r="AI20" s="5"/>
      <c r="AJ20" s="6" t="s">
        <v>5</v>
      </c>
    </row>
    <row r="21" spans="1:36" s="4" customFormat="1" ht="51" x14ac:dyDescent="0.2">
      <c r="A21" s="8">
        <v>9</v>
      </c>
      <c r="B21" s="26" t="str">
        <f t="shared" si="0"/>
        <v>ok</v>
      </c>
      <c r="C21" s="52" t="s">
        <v>113</v>
      </c>
      <c r="D21" s="53" t="s">
        <v>143</v>
      </c>
      <c r="E21" s="53" t="s">
        <v>144</v>
      </c>
      <c r="F21" s="53" t="s">
        <v>145</v>
      </c>
      <c r="G21" s="53"/>
      <c r="H21" s="53" t="s">
        <v>138</v>
      </c>
      <c r="I21" s="53" t="s">
        <v>121</v>
      </c>
      <c r="J21" s="53" t="s">
        <v>122</v>
      </c>
      <c r="K21" s="53" t="s">
        <v>121</v>
      </c>
      <c r="L21" s="54" t="s">
        <v>146</v>
      </c>
      <c r="M21" s="53"/>
      <c r="N21" s="53"/>
      <c r="O21" s="53"/>
      <c r="P21" s="55"/>
      <c r="Q21" s="36"/>
      <c r="R21" s="40" t="str">
        <f t="shared" si="1"/>
        <v>ok</v>
      </c>
      <c r="S21" s="40" t="str">
        <f t="shared" si="2"/>
        <v>ok</v>
      </c>
      <c r="T21" s="40" t="str">
        <f t="shared" si="3"/>
        <v>ok</v>
      </c>
      <c r="U21" s="40" t="str">
        <f t="shared" si="4"/>
        <v>ok</v>
      </c>
      <c r="V21" s="40" t="str">
        <f t="shared" si="5"/>
        <v>ok</v>
      </c>
      <c r="W21" s="40" t="str">
        <f t="shared" si="6"/>
        <v>ok</v>
      </c>
      <c r="X21" s="40" t="str">
        <f t="shared" si="7"/>
        <v>ok</v>
      </c>
      <c r="Y21" s="40" t="str">
        <f t="shared" si="8"/>
        <v>ok</v>
      </c>
      <c r="Z21" s="40" t="str">
        <f t="shared" si="9"/>
        <v>ok</v>
      </c>
      <c r="AA21" s="40" t="str">
        <f t="shared" si="10"/>
        <v>ok</v>
      </c>
      <c r="AB21" s="40" t="str">
        <f t="shared" si="11"/>
        <v>ok</v>
      </c>
      <c r="AC21" s="40" t="str">
        <f t="shared" si="12"/>
        <v>ok</v>
      </c>
      <c r="AD21" s="40" t="str">
        <f t="shared" si="13"/>
        <v>ok</v>
      </c>
      <c r="AE21" s="40" t="str">
        <f t="shared" si="14"/>
        <v>ok</v>
      </c>
      <c r="AF21" s="3"/>
      <c r="AG21" s="5"/>
      <c r="AH21" s="5"/>
      <c r="AI21" s="5"/>
      <c r="AJ21" s="6" t="s">
        <v>5</v>
      </c>
    </row>
    <row r="22" spans="1:36" s="4" customFormat="1" ht="51" x14ac:dyDescent="0.2">
      <c r="A22" s="8">
        <v>10</v>
      </c>
      <c r="B22" s="26" t="str">
        <f t="shared" si="0"/>
        <v>ok</v>
      </c>
      <c r="C22" s="52" t="s">
        <v>113</v>
      </c>
      <c r="D22" s="53" t="s">
        <v>143</v>
      </c>
      <c r="E22" s="53" t="s">
        <v>144</v>
      </c>
      <c r="F22" s="53" t="s">
        <v>145</v>
      </c>
      <c r="G22" s="53"/>
      <c r="H22" s="53" t="s">
        <v>138</v>
      </c>
      <c r="I22" s="53" t="s">
        <v>121</v>
      </c>
      <c r="J22" s="53" t="s">
        <v>122</v>
      </c>
      <c r="K22" s="53" t="s">
        <v>121</v>
      </c>
      <c r="L22" s="54" t="s">
        <v>147</v>
      </c>
      <c r="M22" s="53"/>
      <c r="N22" s="53"/>
      <c r="O22" s="53"/>
      <c r="P22" s="55"/>
      <c r="Q22" s="36"/>
      <c r="R22" s="40" t="str">
        <f t="shared" si="1"/>
        <v>ok</v>
      </c>
      <c r="S22" s="40" t="str">
        <f t="shared" si="2"/>
        <v>ok</v>
      </c>
      <c r="T22" s="40" t="str">
        <f t="shared" si="3"/>
        <v>ok</v>
      </c>
      <c r="U22" s="40" t="str">
        <f t="shared" si="4"/>
        <v>ok</v>
      </c>
      <c r="V22" s="40" t="str">
        <f t="shared" si="5"/>
        <v>ok</v>
      </c>
      <c r="W22" s="40" t="str">
        <f t="shared" si="6"/>
        <v>ok</v>
      </c>
      <c r="X22" s="40" t="str">
        <f t="shared" si="7"/>
        <v>ok</v>
      </c>
      <c r="Y22" s="40" t="str">
        <f t="shared" si="8"/>
        <v>ok</v>
      </c>
      <c r="Z22" s="40" t="str">
        <f t="shared" si="9"/>
        <v>ok</v>
      </c>
      <c r="AA22" s="40" t="str">
        <f t="shared" si="10"/>
        <v>ok</v>
      </c>
      <c r="AB22" s="40" t="str">
        <f t="shared" si="11"/>
        <v>ok</v>
      </c>
      <c r="AC22" s="40" t="str">
        <f t="shared" si="12"/>
        <v>ok</v>
      </c>
      <c r="AD22" s="40" t="str">
        <f t="shared" si="13"/>
        <v>ok</v>
      </c>
      <c r="AE22" s="40" t="str">
        <f t="shared" si="14"/>
        <v>ok</v>
      </c>
      <c r="AF22" s="3"/>
      <c r="AG22" s="5"/>
      <c r="AH22" s="5"/>
      <c r="AI22" s="5"/>
      <c r="AJ22" s="6" t="s">
        <v>5</v>
      </c>
    </row>
    <row r="23" spans="1:36" s="4" customFormat="1" ht="51" x14ac:dyDescent="0.2">
      <c r="A23" s="8">
        <v>11</v>
      </c>
      <c r="B23" s="26" t="str">
        <f t="shared" si="0"/>
        <v>ok</v>
      </c>
      <c r="C23" s="52" t="s">
        <v>113</v>
      </c>
      <c r="D23" s="53" t="s">
        <v>143</v>
      </c>
      <c r="E23" s="53" t="s">
        <v>144</v>
      </c>
      <c r="F23" s="53" t="s">
        <v>145</v>
      </c>
      <c r="G23" s="53"/>
      <c r="H23" s="53" t="s">
        <v>138</v>
      </c>
      <c r="I23" s="53" t="s">
        <v>121</v>
      </c>
      <c r="J23" s="53" t="s">
        <v>122</v>
      </c>
      <c r="K23" s="53" t="s">
        <v>121</v>
      </c>
      <c r="L23" s="54" t="s">
        <v>148</v>
      </c>
      <c r="M23" s="53"/>
      <c r="N23" s="53"/>
      <c r="O23" s="53"/>
      <c r="P23" s="55"/>
      <c r="Q23" s="36"/>
      <c r="R23" s="40" t="str">
        <f t="shared" si="1"/>
        <v>ok</v>
      </c>
      <c r="S23" s="40" t="str">
        <f t="shared" si="2"/>
        <v>ok</v>
      </c>
      <c r="T23" s="40" t="str">
        <f t="shared" si="3"/>
        <v>ok</v>
      </c>
      <c r="U23" s="40" t="str">
        <f t="shared" si="4"/>
        <v>ok</v>
      </c>
      <c r="V23" s="40" t="str">
        <f t="shared" si="5"/>
        <v>ok</v>
      </c>
      <c r="W23" s="40" t="str">
        <f t="shared" si="6"/>
        <v>ok</v>
      </c>
      <c r="X23" s="40" t="str">
        <f t="shared" si="7"/>
        <v>ok</v>
      </c>
      <c r="Y23" s="40" t="str">
        <f t="shared" si="8"/>
        <v>ok</v>
      </c>
      <c r="Z23" s="40" t="str">
        <f t="shared" si="9"/>
        <v>ok</v>
      </c>
      <c r="AA23" s="40" t="str">
        <f t="shared" si="10"/>
        <v>ok</v>
      </c>
      <c r="AB23" s="40" t="str">
        <f t="shared" si="11"/>
        <v>ok</v>
      </c>
      <c r="AC23" s="40" t="str">
        <f t="shared" si="12"/>
        <v>ok</v>
      </c>
      <c r="AD23" s="40" t="str">
        <f t="shared" si="13"/>
        <v>ok</v>
      </c>
      <c r="AE23" s="40" t="str">
        <f t="shared" si="14"/>
        <v>ok</v>
      </c>
      <c r="AF23" s="3"/>
      <c r="AG23" s="5"/>
      <c r="AH23" s="5"/>
      <c r="AI23" s="5"/>
      <c r="AJ23" s="6" t="s">
        <v>5</v>
      </c>
    </row>
    <row r="24" spans="1:36" s="4" customFormat="1" ht="51" x14ac:dyDescent="0.2">
      <c r="A24" s="8">
        <v>12</v>
      </c>
      <c r="B24" s="26" t="str">
        <f t="shared" si="0"/>
        <v>ok</v>
      </c>
      <c r="C24" s="52" t="s">
        <v>113</v>
      </c>
      <c r="D24" s="53" t="s">
        <v>143</v>
      </c>
      <c r="E24" s="53" t="s">
        <v>144</v>
      </c>
      <c r="F24" s="53" t="s">
        <v>145</v>
      </c>
      <c r="G24" s="53"/>
      <c r="H24" s="53" t="s">
        <v>138</v>
      </c>
      <c r="I24" s="53" t="s">
        <v>121</v>
      </c>
      <c r="J24" s="53" t="s">
        <v>122</v>
      </c>
      <c r="K24" s="53" t="s">
        <v>149</v>
      </c>
      <c r="L24" s="54" t="s">
        <v>150</v>
      </c>
      <c r="M24" s="53"/>
      <c r="N24" s="53"/>
      <c r="O24" s="53"/>
      <c r="P24" s="55"/>
      <c r="Q24" s="36"/>
      <c r="R24" s="40" t="str">
        <f t="shared" si="1"/>
        <v>ok</v>
      </c>
      <c r="S24" s="40" t="str">
        <f t="shared" si="2"/>
        <v>ok</v>
      </c>
      <c r="T24" s="40" t="str">
        <f t="shared" si="3"/>
        <v>ok</v>
      </c>
      <c r="U24" s="40" t="str">
        <f t="shared" si="4"/>
        <v>ok</v>
      </c>
      <c r="V24" s="40" t="str">
        <f t="shared" si="5"/>
        <v>ok</v>
      </c>
      <c r="W24" s="40" t="str">
        <f t="shared" si="6"/>
        <v>ok</v>
      </c>
      <c r="X24" s="40" t="str">
        <f t="shared" si="7"/>
        <v>ok</v>
      </c>
      <c r="Y24" s="40" t="str">
        <f t="shared" si="8"/>
        <v>ok</v>
      </c>
      <c r="Z24" s="40" t="str">
        <f t="shared" si="9"/>
        <v>ok</v>
      </c>
      <c r="AA24" s="40" t="str">
        <f t="shared" si="10"/>
        <v>ok</v>
      </c>
      <c r="AB24" s="40" t="str">
        <f t="shared" si="11"/>
        <v>ok</v>
      </c>
      <c r="AC24" s="40" t="str">
        <f t="shared" si="12"/>
        <v>ok</v>
      </c>
      <c r="AD24" s="40" t="str">
        <f t="shared" si="13"/>
        <v>ok</v>
      </c>
      <c r="AE24" s="40" t="str">
        <f t="shared" si="14"/>
        <v>ok</v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5"/>
      <c r="Q25" s="36"/>
      <c r="R25" s="40" t="str">
        <f t="shared" si="1"/>
        <v/>
      </c>
      <c r="S25" s="40" t="str">
        <f>IF(COUNTA($C25:$P25)=0,"",IF(ISBLANK([1]Input!D28),"Empty cell","ok"))</f>
        <v/>
      </c>
      <c r="T25" s="40" t="str">
        <f>IF(COUNTA($C25:$P25)=0,"",IF(ISBLANK([1]Input!E28),"Empty cell","ok"))</f>
        <v/>
      </c>
      <c r="U25" s="40" t="str">
        <f>IF(COUNTA($C25:$P25)=0,"",IF(ISBLANK([1]Input!F28),"Empty cell",IF(IF(ISERROR(FIND("@",[1]Input!F28)),1,0)+IF(ISERROR(FIND(".",[1]Input!F28)),1,0)&gt;0,"Entry is not an email address","ok")))</f>
        <v/>
      </c>
      <c r="V25" s="40" t="str">
        <f>IF(COUNTA($C25:$P25)=0,"",IF([1]Input!G28="D",IF(ISBLANK([1]Input!H28),"ok","Entries should not be made in both columns"),IF(ISBLANK([1]Input!G28),IF(ISBLANK([1]Input!H28),"Empty cell","ok"),"Entry should be 'D'")))</f>
        <v/>
      </c>
      <c r="W25" s="40" t="str">
        <f>IF(COUNTA($C25:$P25)=0,"",IF([1]Input!G28="D",IF(ISBLANK([1]Input!H28),"ok","Entries should not be made in both columns"),IF(ISBLANK([1]Input!G28),IF(ISBLANK([1]Input!H28),"Empty cell","ok"),IF(ISBLANK([1]Input!H28),"ok","Entries should not be made in both columns"))))</f>
        <v/>
      </c>
      <c r="X25" s="40" t="str">
        <f>IF(COUNTA($C25:$P25)=0,"",IF(ISBLANK([1]Input!$I28),"Empty cell","ok"))</f>
        <v/>
      </c>
      <c r="Y25" s="40" t="str">
        <f>IF(COUNTA($C25:$P25)=0,"",IF(ISBLANK([1]Input!$J28),"Empty cell","ok"))</f>
        <v/>
      </c>
      <c r="Z25" s="40" t="str">
        <f>IF(COUNTA($C25:$P25)=0,"",IF(ISBLANK([1]Input!$K28),"Empty cell","ok"))</f>
        <v/>
      </c>
      <c r="AA25" s="40" t="str">
        <f>IF(COUNTA($C25:$P25)=0,"",IF(ISBLANK([1]Input!$L28),"Empty cell","ok"))</f>
        <v/>
      </c>
      <c r="AB25" s="40" t="str">
        <f>IF(COUNTA($C25:$P25)=0,"",IF(C25="T",IF(ISBLANK([1]Input!$M28),"ok","No entry should be made"),IF(ISBLANK([1]Input!$M28),"Empty cell",IF(OR([1]Input!$M28="V",[1]Input!$M28="NV"),"ok","Entry should be one of 'V' or 'NV'"))))</f>
        <v/>
      </c>
      <c r="AC25" s="40" t="str">
        <f>IF(COUNTA($C25:$P25)=0,"",IF(C25="T",IF(ISBLANK([1]Input!$N28),"ok","No entry should be made"),IF([1]Input!N28="D",IF(ISBLANK([1]Input!O28),"ok","Entries should not be made in both columns"),IF(ISBLANK([1]Input!N28),IF(ISBLANK([1]Input!O28),"Empty cell","ok"),"Entry should be 'D'"))))</f>
        <v/>
      </c>
      <c r="AD25" s="40" t="str">
        <f>IF(COUNTA($C25:$P25)=0,"",IF(C25="T",IF(ISBLANK([1]Input!$O28),"ok","No entry should be made"),IF([1]Input!N28="D",IF(ISBLANK([1]Input!O28),"ok","Entries should not be made in both columns"),IF(ISBLANK([1]Input!N28),IF(ISBLANK([1]Input!O28),"Empty cell","ok"),IF(ISBLANK([1]Input!O28),"ok","Entries should not be made in both columns")))))</f>
        <v/>
      </c>
      <c r="AE25" s="40" t="str">
        <f t="shared" si="14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ref="S26:S36" si="15">IF(COUNTA($C26:$P26)=0,"",IF(ISBLANK(D26),"Empty cell","ok"))</f>
        <v/>
      </c>
      <c r="T26" s="40" t="str">
        <f t="shared" ref="T26:T36" si="16">IF(COUNTA($C26:$P26)=0,"",IF(ISBLANK(E26),"Empty cell","ok"))</f>
        <v/>
      </c>
      <c r="U26" s="40" t="str">
        <f t="shared" ref="U26:U44" si="17">IF(COUNTA($C26:$P26)=0,"",IF(ISBLANK(F26),"Empty cell",IF(IF(ISERROR(FIND("@",F26)),1,0)+IF(ISERROR(FIND(".",F26)),1,0)&gt;0,"Entry is not an email address","ok")))</f>
        <v/>
      </c>
      <c r="V26" s="40" t="str">
        <f t="shared" ref="V26:V44" si="18">IF(COUNTA($C26:$P26)=0,"",IF(G26="D",IF(ISBLANK(H26),"ok","Entries should not be made in both columns"),IF(ISBLANK(G26),IF(ISBLANK(H26),"Empty cell","ok"),"Entry should be 'D'")))</f>
        <v/>
      </c>
      <c r="W26" s="40" t="str">
        <f t="shared" ref="W26:W44" si="19">IF(COUNTA($C26:$P26)=0,"",IF(G26="D",IF(ISBLANK(H26),"ok","Entries should not be made in both columns"),IF(ISBLANK(G26),IF(ISBLANK(H26),"Empty cell","ok"),IF(ISBLANK(H26),"ok","Entries should not be made in both columns"))))</f>
        <v/>
      </c>
      <c r="X26" s="40" t="str">
        <f t="shared" ref="X26:X44" si="20">IF(COUNTA($C26:$P26)=0,"",IF(ISBLANK($I26),"Empty cell","ok"))</f>
        <v/>
      </c>
      <c r="Y26" s="40" t="str">
        <f t="shared" ref="Y26:Y44" si="21">IF(COUNTA($C26:$P26)=0,"",IF(ISBLANK($J26),"Empty cell","ok"))</f>
        <v/>
      </c>
      <c r="Z26" s="40" t="str">
        <f t="shared" ref="Z26:Z44" si="22">IF(COUNTA($C26:$P26)=0,"",IF(ISBLANK($K26),"Empty cell","ok"))</f>
        <v/>
      </c>
      <c r="AA26" s="40" t="str">
        <f t="shared" ref="AA26:AA44" si="23">IF(COUNTA($C26:$P26)=0,"",IF(ISBLANK($L26),"Empty cell","ok"))</f>
        <v/>
      </c>
      <c r="AB26" s="40" t="str">
        <f t="shared" ref="AB26:AB36" si="24">IF(COUNTA($C26:$P26)=0,"",IF(C26="T",IF(ISBLANK($M26),"ok","No entry should be made"),IF(ISBLANK($M26),"Empty cell",IF(OR($M26="V",$M26="NV"),"ok","Entry should be one of 'V' or 'NV'"))))</f>
        <v/>
      </c>
      <c r="AC26" s="40" t="str">
        <f t="shared" ref="AC26:AC36" si="25">IF(COUNTA($C26:$P26)=0,"",IF(C26="T",IF(ISBLANK($N26),"ok","No entry should be made"),IF(N26="D",IF(ISBLANK(O26),"ok","Entries should not be made in both columns"),IF(ISBLANK(N26),IF(ISBLANK(O26),"Empty cell","ok"),"Entry should be 'D'"))))</f>
        <v/>
      </c>
      <c r="AD26" s="40" t="str">
        <f t="shared" ref="AD26:AD44" si="26">IF(COUNTA($C26:$P26)=0,"",IF(C26="T",IF(ISBLANK($O26),"ok","No entry should be made"),IF(N26="D",IF(ISBLANK(O26),"ok","Entries should not be made in both columns"),IF(ISBLANK(N26),IF(ISBLANK(O26),"Empty cell","ok"),IF(ISBLANK(O26),"ok","Entries should not be made in both columns")))))</f>
        <v/>
      </c>
      <c r="AE26" s="40" t="str">
        <f t="shared" si="14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15"/>
        <v/>
      </c>
      <c r="T27" s="40" t="str">
        <f t="shared" si="16"/>
        <v/>
      </c>
      <c r="U27" s="40" t="str">
        <f t="shared" si="17"/>
        <v/>
      </c>
      <c r="V27" s="40" t="str">
        <f t="shared" si="18"/>
        <v/>
      </c>
      <c r="W27" s="40" t="str">
        <f t="shared" si="19"/>
        <v/>
      </c>
      <c r="X27" s="40" t="str">
        <f t="shared" si="20"/>
        <v/>
      </c>
      <c r="Y27" s="40" t="str">
        <f t="shared" si="21"/>
        <v/>
      </c>
      <c r="Z27" s="40" t="str">
        <f t="shared" si="22"/>
        <v/>
      </c>
      <c r="AA27" s="40" t="str">
        <f t="shared" si="23"/>
        <v/>
      </c>
      <c r="AB27" s="40" t="str">
        <f t="shared" si="24"/>
        <v/>
      </c>
      <c r="AC27" s="40" t="str">
        <f t="shared" si="25"/>
        <v/>
      </c>
      <c r="AD27" s="40" t="str">
        <f t="shared" si="26"/>
        <v/>
      </c>
      <c r="AE27" s="40" t="str">
        <f t="shared" si="14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15"/>
        <v/>
      </c>
      <c r="T28" s="40" t="str">
        <f t="shared" si="16"/>
        <v/>
      </c>
      <c r="U28" s="40" t="str">
        <f t="shared" si="17"/>
        <v/>
      </c>
      <c r="V28" s="40" t="str">
        <f t="shared" si="18"/>
        <v/>
      </c>
      <c r="W28" s="40" t="str">
        <f t="shared" si="19"/>
        <v/>
      </c>
      <c r="X28" s="40" t="str">
        <f t="shared" si="20"/>
        <v/>
      </c>
      <c r="Y28" s="40" t="str">
        <f t="shared" si="21"/>
        <v/>
      </c>
      <c r="Z28" s="40" t="str">
        <f t="shared" si="22"/>
        <v/>
      </c>
      <c r="AA28" s="40" t="str">
        <f t="shared" si="23"/>
        <v/>
      </c>
      <c r="AB28" s="40" t="str">
        <f t="shared" si="24"/>
        <v/>
      </c>
      <c r="AC28" s="40" t="str">
        <f t="shared" si="25"/>
        <v/>
      </c>
      <c r="AD28" s="40" t="str">
        <f t="shared" si="26"/>
        <v/>
      </c>
      <c r="AE28" s="40" t="str">
        <f t="shared" si="14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15"/>
        <v/>
      </c>
      <c r="T29" s="40" t="str">
        <f t="shared" si="16"/>
        <v/>
      </c>
      <c r="U29" s="40" t="str">
        <f t="shared" si="17"/>
        <v/>
      </c>
      <c r="V29" s="40" t="str">
        <f t="shared" si="18"/>
        <v/>
      </c>
      <c r="W29" s="40" t="str">
        <f t="shared" si="19"/>
        <v/>
      </c>
      <c r="X29" s="40" t="str">
        <f t="shared" si="20"/>
        <v/>
      </c>
      <c r="Y29" s="40" t="str">
        <f t="shared" si="21"/>
        <v/>
      </c>
      <c r="Z29" s="40" t="str">
        <f t="shared" si="22"/>
        <v/>
      </c>
      <c r="AA29" s="40" t="str">
        <f t="shared" si="23"/>
        <v/>
      </c>
      <c r="AB29" s="40" t="str">
        <f t="shared" si="24"/>
        <v/>
      </c>
      <c r="AC29" s="40" t="str">
        <f t="shared" si="25"/>
        <v/>
      </c>
      <c r="AD29" s="40" t="str">
        <f t="shared" si="26"/>
        <v/>
      </c>
      <c r="AE29" s="40" t="str">
        <f t="shared" si="14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15"/>
        <v/>
      </c>
      <c r="T30" s="40" t="str">
        <f t="shared" si="16"/>
        <v/>
      </c>
      <c r="U30" s="40" t="str">
        <f t="shared" si="17"/>
        <v/>
      </c>
      <c r="V30" s="40" t="str">
        <f t="shared" si="18"/>
        <v/>
      </c>
      <c r="W30" s="40" t="str">
        <f t="shared" si="19"/>
        <v/>
      </c>
      <c r="X30" s="40" t="str">
        <f t="shared" si="20"/>
        <v/>
      </c>
      <c r="Y30" s="40" t="str">
        <f t="shared" si="21"/>
        <v/>
      </c>
      <c r="Z30" s="40" t="str">
        <f t="shared" si="22"/>
        <v/>
      </c>
      <c r="AA30" s="40" t="str">
        <f t="shared" si="23"/>
        <v/>
      </c>
      <c r="AB30" s="40" t="str">
        <f t="shared" si="24"/>
        <v/>
      </c>
      <c r="AC30" s="40" t="str">
        <f t="shared" si="25"/>
        <v/>
      </c>
      <c r="AD30" s="40" t="str">
        <f t="shared" si="26"/>
        <v/>
      </c>
      <c r="AE30" s="40" t="str">
        <f t="shared" si="14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15"/>
        <v/>
      </c>
      <c r="T31" s="40" t="str">
        <f t="shared" si="16"/>
        <v/>
      </c>
      <c r="U31" s="40" t="str">
        <f t="shared" si="17"/>
        <v/>
      </c>
      <c r="V31" s="40" t="str">
        <f t="shared" si="18"/>
        <v/>
      </c>
      <c r="W31" s="40" t="str">
        <f t="shared" si="19"/>
        <v/>
      </c>
      <c r="X31" s="40" t="str">
        <f t="shared" si="20"/>
        <v/>
      </c>
      <c r="Y31" s="40" t="str">
        <f t="shared" si="21"/>
        <v/>
      </c>
      <c r="Z31" s="40" t="str">
        <f t="shared" si="22"/>
        <v/>
      </c>
      <c r="AA31" s="40" t="str">
        <f t="shared" si="23"/>
        <v/>
      </c>
      <c r="AB31" s="40" t="str">
        <f t="shared" si="24"/>
        <v/>
      </c>
      <c r="AC31" s="40" t="str">
        <f t="shared" si="25"/>
        <v/>
      </c>
      <c r="AD31" s="40" t="str">
        <f t="shared" si="26"/>
        <v/>
      </c>
      <c r="AE31" s="40" t="str">
        <f t="shared" si="14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15"/>
        <v/>
      </c>
      <c r="T32" s="40" t="str">
        <f t="shared" si="16"/>
        <v/>
      </c>
      <c r="U32" s="40" t="str">
        <f t="shared" si="17"/>
        <v/>
      </c>
      <c r="V32" s="40" t="str">
        <f t="shared" si="18"/>
        <v/>
      </c>
      <c r="W32" s="40" t="str">
        <f t="shared" si="19"/>
        <v/>
      </c>
      <c r="X32" s="40" t="str">
        <f t="shared" si="20"/>
        <v/>
      </c>
      <c r="Y32" s="40" t="str">
        <f t="shared" si="21"/>
        <v/>
      </c>
      <c r="Z32" s="40" t="str">
        <f t="shared" si="22"/>
        <v/>
      </c>
      <c r="AA32" s="40" t="str">
        <f t="shared" si="23"/>
        <v/>
      </c>
      <c r="AB32" s="40" t="str">
        <f t="shared" si="24"/>
        <v/>
      </c>
      <c r="AC32" s="40" t="str">
        <f t="shared" si="25"/>
        <v/>
      </c>
      <c r="AD32" s="40" t="str">
        <f t="shared" si="26"/>
        <v/>
      </c>
      <c r="AE32" s="40" t="str">
        <f t="shared" si="14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15"/>
        <v/>
      </c>
      <c r="T33" s="40" t="str">
        <f t="shared" si="16"/>
        <v/>
      </c>
      <c r="U33" s="40" t="str">
        <f t="shared" si="17"/>
        <v/>
      </c>
      <c r="V33" s="40" t="str">
        <f t="shared" si="18"/>
        <v/>
      </c>
      <c r="W33" s="40" t="str">
        <f t="shared" si="19"/>
        <v/>
      </c>
      <c r="X33" s="40" t="str">
        <f t="shared" si="20"/>
        <v/>
      </c>
      <c r="Y33" s="40" t="str">
        <f t="shared" si="21"/>
        <v/>
      </c>
      <c r="Z33" s="40" t="str">
        <f t="shared" si="22"/>
        <v/>
      </c>
      <c r="AA33" s="40" t="str">
        <f t="shared" si="23"/>
        <v/>
      </c>
      <c r="AB33" s="40" t="str">
        <f t="shared" si="24"/>
        <v/>
      </c>
      <c r="AC33" s="40" t="str">
        <f t="shared" si="25"/>
        <v/>
      </c>
      <c r="AD33" s="40" t="str">
        <f t="shared" si="26"/>
        <v/>
      </c>
      <c r="AE33" s="40" t="str">
        <f t="shared" si="14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15"/>
        <v/>
      </c>
      <c r="T34" s="40" t="str">
        <f t="shared" si="16"/>
        <v/>
      </c>
      <c r="U34" s="40" t="str">
        <f t="shared" si="17"/>
        <v/>
      </c>
      <c r="V34" s="40" t="str">
        <f t="shared" si="18"/>
        <v/>
      </c>
      <c r="W34" s="40" t="str">
        <f t="shared" si="19"/>
        <v/>
      </c>
      <c r="X34" s="40" t="str">
        <f t="shared" si="20"/>
        <v/>
      </c>
      <c r="Y34" s="40" t="str">
        <f t="shared" si="21"/>
        <v/>
      </c>
      <c r="Z34" s="40" t="str">
        <f t="shared" si="22"/>
        <v/>
      </c>
      <c r="AA34" s="40" t="str">
        <f t="shared" si="23"/>
        <v/>
      </c>
      <c r="AB34" s="40" t="str">
        <f t="shared" si="24"/>
        <v/>
      </c>
      <c r="AC34" s="40" t="str">
        <f t="shared" si="25"/>
        <v/>
      </c>
      <c r="AD34" s="40" t="str">
        <f t="shared" si="26"/>
        <v/>
      </c>
      <c r="AE34" s="40" t="str">
        <f t="shared" si="14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15"/>
        <v/>
      </c>
      <c r="T35" s="40" t="str">
        <f t="shared" si="16"/>
        <v/>
      </c>
      <c r="U35" s="40" t="str">
        <f t="shared" si="17"/>
        <v/>
      </c>
      <c r="V35" s="40" t="str">
        <f t="shared" si="18"/>
        <v/>
      </c>
      <c r="W35" s="40" t="str">
        <f t="shared" si="19"/>
        <v/>
      </c>
      <c r="X35" s="40" t="str">
        <f t="shared" si="20"/>
        <v/>
      </c>
      <c r="Y35" s="40" t="str">
        <f t="shared" si="21"/>
        <v/>
      </c>
      <c r="Z35" s="40" t="str">
        <f t="shared" si="22"/>
        <v/>
      </c>
      <c r="AA35" s="40" t="str">
        <f t="shared" si="23"/>
        <v/>
      </c>
      <c r="AB35" s="40" t="str">
        <f t="shared" si="24"/>
        <v/>
      </c>
      <c r="AC35" s="40" t="str">
        <f t="shared" si="25"/>
        <v/>
      </c>
      <c r="AD35" s="40" t="str">
        <f t="shared" si="26"/>
        <v/>
      </c>
      <c r="AE35" s="40" t="str">
        <f t="shared" si="14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15"/>
        <v/>
      </c>
      <c r="T36" s="40" t="str">
        <f t="shared" si="16"/>
        <v/>
      </c>
      <c r="U36" s="40" t="str">
        <f t="shared" si="17"/>
        <v/>
      </c>
      <c r="V36" s="40" t="str">
        <f t="shared" si="18"/>
        <v/>
      </c>
      <c r="W36" s="40" t="str">
        <f t="shared" si="19"/>
        <v/>
      </c>
      <c r="X36" s="40" t="str">
        <f t="shared" si="20"/>
        <v/>
      </c>
      <c r="Y36" s="40" t="str">
        <f t="shared" si="21"/>
        <v/>
      </c>
      <c r="Z36" s="40" t="str">
        <f t="shared" si="22"/>
        <v/>
      </c>
      <c r="AA36" s="40" t="str">
        <f t="shared" si="23"/>
        <v/>
      </c>
      <c r="AB36" s="40" t="str">
        <f t="shared" si="24"/>
        <v/>
      </c>
      <c r="AC36" s="40" t="str">
        <f t="shared" si="25"/>
        <v/>
      </c>
      <c r="AD36" s="40" t="str">
        <f t="shared" si="26"/>
        <v/>
      </c>
      <c r="AE36" s="40" t="str">
        <f t="shared" si="14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27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28">IF(COUNTA($C37:$P37)=0,"",IF(ISBLANK(D37),"Empty cell","ok"))</f>
        <v/>
      </c>
      <c r="T37" s="40" t="str">
        <f t="shared" ref="T37:T61" si="29">IF(COUNTA($C37:$P37)=0,"",IF(ISBLANK(E37),"Empty cell","ok"))</f>
        <v/>
      </c>
      <c r="U37" s="40" t="str">
        <f t="shared" si="17"/>
        <v/>
      </c>
      <c r="V37" s="40" t="str">
        <f t="shared" si="18"/>
        <v/>
      </c>
      <c r="W37" s="40" t="str">
        <f t="shared" si="19"/>
        <v/>
      </c>
      <c r="X37" s="40" t="str">
        <f t="shared" si="20"/>
        <v/>
      </c>
      <c r="Y37" s="40" t="str">
        <f t="shared" si="21"/>
        <v/>
      </c>
      <c r="Z37" s="40" t="str">
        <f t="shared" si="22"/>
        <v/>
      </c>
      <c r="AA37" s="40" t="str">
        <f t="shared" si="23"/>
        <v/>
      </c>
      <c r="AB37" s="40" t="str">
        <f t="shared" ref="AB37:AB61" si="30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31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26"/>
        <v/>
      </c>
      <c r="AE37" s="40" t="str">
        <f t="shared" ref="AE37:AE61" si="32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27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28"/>
        <v/>
      </c>
      <c r="T38" s="40" t="str">
        <f t="shared" si="29"/>
        <v/>
      </c>
      <c r="U38" s="40" t="str">
        <f t="shared" si="17"/>
        <v/>
      </c>
      <c r="V38" s="40" t="str">
        <f t="shared" si="18"/>
        <v/>
      </c>
      <c r="W38" s="40" t="str">
        <f t="shared" si="19"/>
        <v/>
      </c>
      <c r="X38" s="40" t="str">
        <f t="shared" si="20"/>
        <v/>
      </c>
      <c r="Y38" s="40" t="str">
        <f t="shared" si="21"/>
        <v/>
      </c>
      <c r="Z38" s="40" t="str">
        <f t="shared" si="22"/>
        <v/>
      </c>
      <c r="AA38" s="40" t="str">
        <f t="shared" si="23"/>
        <v/>
      </c>
      <c r="AB38" s="40" t="str">
        <f t="shared" si="30"/>
        <v/>
      </c>
      <c r="AC38" s="40" t="str">
        <f t="shared" si="31"/>
        <v/>
      </c>
      <c r="AD38" s="40" t="str">
        <f t="shared" si="26"/>
        <v/>
      </c>
      <c r="AE38" s="40" t="str">
        <f t="shared" si="32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27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28"/>
        <v/>
      </c>
      <c r="T39" s="40" t="str">
        <f t="shared" si="29"/>
        <v/>
      </c>
      <c r="U39" s="40" t="str">
        <f t="shared" si="17"/>
        <v/>
      </c>
      <c r="V39" s="40" t="str">
        <f t="shared" si="18"/>
        <v/>
      </c>
      <c r="W39" s="40" t="str">
        <f t="shared" si="19"/>
        <v/>
      </c>
      <c r="X39" s="40" t="str">
        <f t="shared" si="20"/>
        <v/>
      </c>
      <c r="Y39" s="40" t="str">
        <f t="shared" si="21"/>
        <v/>
      </c>
      <c r="Z39" s="40" t="str">
        <f t="shared" si="22"/>
        <v/>
      </c>
      <c r="AA39" s="40" t="str">
        <f t="shared" si="23"/>
        <v/>
      </c>
      <c r="AB39" s="40" t="str">
        <f t="shared" si="30"/>
        <v/>
      </c>
      <c r="AC39" s="40" t="str">
        <f t="shared" si="31"/>
        <v/>
      </c>
      <c r="AD39" s="40" t="str">
        <f t="shared" si="26"/>
        <v/>
      </c>
      <c r="AE39" s="40" t="str">
        <f t="shared" si="32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27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28"/>
        <v/>
      </c>
      <c r="T40" s="40" t="str">
        <f t="shared" si="29"/>
        <v/>
      </c>
      <c r="U40" s="40" t="str">
        <f t="shared" si="17"/>
        <v/>
      </c>
      <c r="V40" s="40" t="str">
        <f t="shared" si="18"/>
        <v/>
      </c>
      <c r="W40" s="40" t="str">
        <f t="shared" si="19"/>
        <v/>
      </c>
      <c r="X40" s="40" t="str">
        <f t="shared" si="20"/>
        <v/>
      </c>
      <c r="Y40" s="40" t="str">
        <f t="shared" si="21"/>
        <v/>
      </c>
      <c r="Z40" s="40" t="str">
        <f t="shared" si="22"/>
        <v/>
      </c>
      <c r="AA40" s="40" t="str">
        <f t="shared" si="23"/>
        <v/>
      </c>
      <c r="AB40" s="40" t="str">
        <f t="shared" si="30"/>
        <v/>
      </c>
      <c r="AC40" s="40" t="str">
        <f t="shared" si="31"/>
        <v/>
      </c>
      <c r="AD40" s="40" t="str">
        <f t="shared" si="26"/>
        <v/>
      </c>
      <c r="AE40" s="40" t="str">
        <f t="shared" si="32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27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28"/>
        <v/>
      </c>
      <c r="T41" s="40" t="str">
        <f t="shared" si="29"/>
        <v/>
      </c>
      <c r="U41" s="40" t="str">
        <f t="shared" si="17"/>
        <v/>
      </c>
      <c r="V41" s="40" t="str">
        <f t="shared" si="18"/>
        <v/>
      </c>
      <c r="W41" s="40" t="str">
        <f t="shared" si="19"/>
        <v/>
      </c>
      <c r="X41" s="40" t="str">
        <f t="shared" si="20"/>
        <v/>
      </c>
      <c r="Y41" s="40" t="str">
        <f t="shared" si="21"/>
        <v/>
      </c>
      <c r="Z41" s="40" t="str">
        <f t="shared" si="22"/>
        <v/>
      </c>
      <c r="AA41" s="40" t="str">
        <f t="shared" si="23"/>
        <v/>
      </c>
      <c r="AB41" s="40" t="str">
        <f t="shared" si="30"/>
        <v/>
      </c>
      <c r="AC41" s="40" t="str">
        <f t="shared" si="31"/>
        <v/>
      </c>
      <c r="AD41" s="40" t="str">
        <f t="shared" si="26"/>
        <v/>
      </c>
      <c r="AE41" s="40" t="str">
        <f t="shared" si="32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27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28"/>
        <v/>
      </c>
      <c r="T42" s="40" t="str">
        <f t="shared" si="29"/>
        <v/>
      </c>
      <c r="U42" s="40" t="str">
        <f t="shared" si="17"/>
        <v/>
      </c>
      <c r="V42" s="40" t="str">
        <f t="shared" si="18"/>
        <v/>
      </c>
      <c r="W42" s="40" t="str">
        <f t="shared" si="19"/>
        <v/>
      </c>
      <c r="X42" s="40" t="str">
        <f t="shared" si="20"/>
        <v/>
      </c>
      <c r="Y42" s="40" t="str">
        <f t="shared" si="21"/>
        <v/>
      </c>
      <c r="Z42" s="40" t="str">
        <f t="shared" si="22"/>
        <v/>
      </c>
      <c r="AA42" s="40" t="str">
        <f t="shared" si="23"/>
        <v/>
      </c>
      <c r="AB42" s="40" t="str">
        <f t="shared" si="30"/>
        <v/>
      </c>
      <c r="AC42" s="40" t="str">
        <f t="shared" si="31"/>
        <v/>
      </c>
      <c r="AD42" s="40" t="str">
        <f t="shared" si="26"/>
        <v/>
      </c>
      <c r="AE42" s="40" t="str">
        <f t="shared" si="32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27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28"/>
        <v/>
      </c>
      <c r="T43" s="40" t="str">
        <f t="shared" si="29"/>
        <v/>
      </c>
      <c r="U43" s="40" t="str">
        <f t="shared" si="17"/>
        <v/>
      </c>
      <c r="V43" s="40" t="str">
        <f t="shared" si="18"/>
        <v/>
      </c>
      <c r="W43" s="40" t="str">
        <f t="shared" si="19"/>
        <v/>
      </c>
      <c r="X43" s="40" t="str">
        <f t="shared" si="20"/>
        <v/>
      </c>
      <c r="Y43" s="40" t="str">
        <f t="shared" si="21"/>
        <v/>
      </c>
      <c r="Z43" s="40" t="str">
        <f t="shared" si="22"/>
        <v/>
      </c>
      <c r="AA43" s="40" t="str">
        <f t="shared" si="23"/>
        <v/>
      </c>
      <c r="AB43" s="40" t="str">
        <f t="shared" si="30"/>
        <v/>
      </c>
      <c r="AC43" s="40" t="str">
        <f t="shared" si="31"/>
        <v/>
      </c>
      <c r="AD43" s="40" t="str">
        <f t="shared" si="26"/>
        <v/>
      </c>
      <c r="AE43" s="40" t="str">
        <f t="shared" si="32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27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28"/>
        <v/>
      </c>
      <c r="T44" s="40" t="str">
        <f t="shared" si="29"/>
        <v/>
      </c>
      <c r="U44" s="40" t="str">
        <f t="shared" si="17"/>
        <v/>
      </c>
      <c r="V44" s="40" t="str">
        <f t="shared" si="18"/>
        <v/>
      </c>
      <c r="W44" s="40" t="str">
        <f t="shared" si="19"/>
        <v/>
      </c>
      <c r="X44" s="40" t="str">
        <f t="shared" si="20"/>
        <v/>
      </c>
      <c r="Y44" s="40" t="str">
        <f t="shared" si="21"/>
        <v/>
      </c>
      <c r="Z44" s="40" t="str">
        <f t="shared" si="22"/>
        <v/>
      </c>
      <c r="AA44" s="40" t="str">
        <f t="shared" si="23"/>
        <v/>
      </c>
      <c r="AB44" s="40" t="str">
        <f t="shared" si="30"/>
        <v/>
      </c>
      <c r="AC44" s="40" t="str">
        <f t="shared" si="31"/>
        <v/>
      </c>
      <c r="AD44" s="40" t="str">
        <f t="shared" si="26"/>
        <v/>
      </c>
      <c r="AE44" s="40" t="str">
        <f t="shared" si="32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27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ref="R45:R62" si="33">IF(COUNTA($C45:$P45)=0,"",IF(ISBLANK($C45),"Empty cell",IF(OR($C45="I",$C45="R",$C45="T"),"ok","Entry should be one of 'I', 'R', or 'T'")))</f>
        <v/>
      </c>
      <c r="S45" s="40" t="str">
        <f t="shared" si="28"/>
        <v/>
      </c>
      <c r="T45" s="40" t="str">
        <f t="shared" si="29"/>
        <v/>
      </c>
      <c r="U45" s="40" t="str">
        <f t="shared" ref="U45:U62" si="34">IF(COUNTA($C45:$P45)=0,"",IF(ISBLANK(F45),"Empty cell",IF(IF(ISERROR(FIND("@",F45)),1,0)+IF(ISERROR(FIND(".",F45)),1,0)&gt;0,"Entry is not an email address","ok")))</f>
        <v/>
      </c>
      <c r="V45" s="40" t="str">
        <f t="shared" ref="V45:V62" si="35">IF(COUNTA($C45:$P45)=0,"",IF(G45="D",IF(ISBLANK(H45),"ok","Entries should not be made in both columns"),IF(ISBLANK(G45),IF(ISBLANK(H45),"Empty cell","ok"),"Entry should be 'D'")))</f>
        <v/>
      </c>
      <c r="W45" s="40" t="str">
        <f t="shared" ref="W45:W62" si="36">IF(COUNTA($C45:$P45)=0,"",IF(G45="D",IF(ISBLANK(H45),"ok","Entries should not be made in both columns"),IF(ISBLANK(G45),IF(ISBLANK(H45),"Empty cell","ok"),IF(ISBLANK(H45),"ok","Entries should not be made in both columns"))))</f>
        <v/>
      </c>
      <c r="X45" s="40" t="str">
        <f t="shared" ref="X45:X62" si="37">IF(COUNTA($C45:$P45)=0,"",IF(ISBLANK($I45),"Empty cell","ok"))</f>
        <v/>
      </c>
      <c r="Y45" s="40" t="str">
        <f t="shared" ref="Y45:Y62" si="38">IF(COUNTA($C45:$P45)=0,"",IF(ISBLANK($J45),"Empty cell","ok"))</f>
        <v/>
      </c>
      <c r="Z45" s="40" t="str">
        <f t="shared" ref="Z45:Z62" si="39">IF(COUNTA($C45:$P45)=0,"",IF(ISBLANK($K45),"Empty cell","ok"))</f>
        <v/>
      </c>
      <c r="AA45" s="40" t="str">
        <f t="shared" ref="AA45:AA62" si="40">IF(COUNTA($C45:$P45)=0,"",IF(ISBLANK($L45),"Empty cell","ok"))</f>
        <v/>
      </c>
      <c r="AB45" s="40" t="str">
        <f t="shared" si="30"/>
        <v/>
      </c>
      <c r="AC45" s="40" t="str">
        <f t="shared" si="31"/>
        <v/>
      </c>
      <c r="AD45" s="40" t="str">
        <f t="shared" ref="AD45:AD62" si="41">IF(COUNTA($C45:$P45)=0,"",IF(C45="T",IF(ISBLANK($O45),"ok","No entry should be made"),IF(N45="D",IF(ISBLANK(O45),"ok","Entries should not be made in both columns"),IF(ISBLANK(N45),IF(ISBLANK(O45),"Empty cell","ok"),IF(ISBLANK(O45),"ok","Entries should not be made in both columns")))))</f>
        <v/>
      </c>
      <c r="AE45" s="40" t="str">
        <f t="shared" si="32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27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33"/>
        <v/>
      </c>
      <c r="S46" s="40" t="str">
        <f t="shared" si="28"/>
        <v/>
      </c>
      <c r="T46" s="40" t="str">
        <f t="shared" si="29"/>
        <v/>
      </c>
      <c r="U46" s="40" t="str">
        <f t="shared" si="34"/>
        <v/>
      </c>
      <c r="V46" s="40" t="str">
        <f t="shared" si="35"/>
        <v/>
      </c>
      <c r="W46" s="40" t="str">
        <f t="shared" si="36"/>
        <v/>
      </c>
      <c r="X46" s="40" t="str">
        <f t="shared" si="37"/>
        <v/>
      </c>
      <c r="Y46" s="40" t="str">
        <f t="shared" si="38"/>
        <v/>
      </c>
      <c r="Z46" s="40" t="str">
        <f t="shared" si="39"/>
        <v/>
      </c>
      <c r="AA46" s="40" t="str">
        <f t="shared" si="40"/>
        <v/>
      </c>
      <c r="AB46" s="40" t="str">
        <f t="shared" si="30"/>
        <v/>
      </c>
      <c r="AC46" s="40" t="str">
        <f t="shared" si="31"/>
        <v/>
      </c>
      <c r="AD46" s="40" t="str">
        <f t="shared" si="41"/>
        <v/>
      </c>
      <c r="AE46" s="40" t="str">
        <f t="shared" si="32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27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33"/>
        <v/>
      </c>
      <c r="S47" s="40" t="str">
        <f t="shared" si="28"/>
        <v/>
      </c>
      <c r="T47" s="40" t="str">
        <f t="shared" si="29"/>
        <v/>
      </c>
      <c r="U47" s="40" t="str">
        <f t="shared" si="34"/>
        <v/>
      </c>
      <c r="V47" s="40" t="str">
        <f t="shared" si="35"/>
        <v/>
      </c>
      <c r="W47" s="40" t="str">
        <f t="shared" si="36"/>
        <v/>
      </c>
      <c r="X47" s="40" t="str">
        <f t="shared" si="37"/>
        <v/>
      </c>
      <c r="Y47" s="40" t="str">
        <f t="shared" si="38"/>
        <v/>
      </c>
      <c r="Z47" s="40" t="str">
        <f t="shared" si="39"/>
        <v/>
      </c>
      <c r="AA47" s="40" t="str">
        <f t="shared" si="40"/>
        <v/>
      </c>
      <c r="AB47" s="40" t="str">
        <f t="shared" si="30"/>
        <v/>
      </c>
      <c r="AC47" s="40" t="str">
        <f t="shared" si="31"/>
        <v/>
      </c>
      <c r="AD47" s="40" t="str">
        <f t="shared" si="41"/>
        <v/>
      </c>
      <c r="AE47" s="40" t="str">
        <f t="shared" si="32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27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33"/>
        <v/>
      </c>
      <c r="S48" s="40" t="str">
        <f t="shared" si="28"/>
        <v/>
      </c>
      <c r="T48" s="40" t="str">
        <f t="shared" si="29"/>
        <v/>
      </c>
      <c r="U48" s="40" t="str">
        <f t="shared" si="34"/>
        <v/>
      </c>
      <c r="V48" s="40" t="str">
        <f t="shared" si="35"/>
        <v/>
      </c>
      <c r="W48" s="40" t="str">
        <f t="shared" si="36"/>
        <v/>
      </c>
      <c r="X48" s="40" t="str">
        <f t="shared" si="37"/>
        <v/>
      </c>
      <c r="Y48" s="40" t="str">
        <f t="shared" si="38"/>
        <v/>
      </c>
      <c r="Z48" s="40" t="str">
        <f t="shared" si="39"/>
        <v/>
      </c>
      <c r="AA48" s="40" t="str">
        <f t="shared" si="40"/>
        <v/>
      </c>
      <c r="AB48" s="40" t="str">
        <f t="shared" si="30"/>
        <v/>
      </c>
      <c r="AC48" s="40" t="str">
        <f t="shared" si="31"/>
        <v/>
      </c>
      <c r="AD48" s="40" t="str">
        <f t="shared" si="41"/>
        <v/>
      </c>
      <c r="AE48" s="40" t="str">
        <f t="shared" si="32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27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33"/>
        <v/>
      </c>
      <c r="S49" s="40" t="str">
        <f t="shared" si="28"/>
        <v/>
      </c>
      <c r="T49" s="40" t="str">
        <f t="shared" si="29"/>
        <v/>
      </c>
      <c r="U49" s="40" t="str">
        <f t="shared" si="34"/>
        <v/>
      </c>
      <c r="V49" s="40" t="str">
        <f t="shared" si="35"/>
        <v/>
      </c>
      <c r="W49" s="40" t="str">
        <f t="shared" si="36"/>
        <v/>
      </c>
      <c r="X49" s="40" t="str">
        <f t="shared" si="37"/>
        <v/>
      </c>
      <c r="Y49" s="40" t="str">
        <f t="shared" si="38"/>
        <v/>
      </c>
      <c r="Z49" s="40" t="str">
        <f t="shared" si="39"/>
        <v/>
      </c>
      <c r="AA49" s="40" t="str">
        <f t="shared" si="40"/>
        <v/>
      </c>
      <c r="AB49" s="40" t="str">
        <f t="shared" si="30"/>
        <v/>
      </c>
      <c r="AC49" s="40" t="str">
        <f t="shared" si="31"/>
        <v/>
      </c>
      <c r="AD49" s="40" t="str">
        <f t="shared" si="41"/>
        <v/>
      </c>
      <c r="AE49" s="40" t="str">
        <f t="shared" si="32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27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33"/>
        <v/>
      </c>
      <c r="S50" s="40" t="str">
        <f t="shared" si="28"/>
        <v/>
      </c>
      <c r="T50" s="40" t="str">
        <f t="shared" si="29"/>
        <v/>
      </c>
      <c r="U50" s="40" t="str">
        <f t="shared" si="34"/>
        <v/>
      </c>
      <c r="V50" s="40" t="str">
        <f t="shared" si="35"/>
        <v/>
      </c>
      <c r="W50" s="40" t="str">
        <f t="shared" si="36"/>
        <v/>
      </c>
      <c r="X50" s="40" t="str">
        <f t="shared" si="37"/>
        <v/>
      </c>
      <c r="Y50" s="40" t="str">
        <f t="shared" si="38"/>
        <v/>
      </c>
      <c r="Z50" s="40" t="str">
        <f t="shared" si="39"/>
        <v/>
      </c>
      <c r="AA50" s="40" t="str">
        <f t="shared" si="40"/>
        <v/>
      </c>
      <c r="AB50" s="40" t="str">
        <f t="shared" si="30"/>
        <v/>
      </c>
      <c r="AC50" s="40" t="str">
        <f t="shared" si="31"/>
        <v/>
      </c>
      <c r="AD50" s="40" t="str">
        <f t="shared" si="41"/>
        <v/>
      </c>
      <c r="AE50" s="40" t="str">
        <f t="shared" si="32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27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33"/>
        <v/>
      </c>
      <c r="S51" s="40" t="str">
        <f t="shared" si="28"/>
        <v/>
      </c>
      <c r="T51" s="40" t="str">
        <f t="shared" si="29"/>
        <v/>
      </c>
      <c r="U51" s="40" t="str">
        <f t="shared" si="34"/>
        <v/>
      </c>
      <c r="V51" s="40" t="str">
        <f t="shared" si="35"/>
        <v/>
      </c>
      <c r="W51" s="40" t="str">
        <f t="shared" si="36"/>
        <v/>
      </c>
      <c r="X51" s="40" t="str">
        <f t="shared" si="37"/>
        <v/>
      </c>
      <c r="Y51" s="40" t="str">
        <f t="shared" si="38"/>
        <v/>
      </c>
      <c r="Z51" s="40" t="str">
        <f t="shared" si="39"/>
        <v/>
      </c>
      <c r="AA51" s="40" t="str">
        <f t="shared" si="40"/>
        <v/>
      </c>
      <c r="AB51" s="40" t="str">
        <f t="shared" si="30"/>
        <v/>
      </c>
      <c r="AC51" s="40" t="str">
        <f t="shared" si="31"/>
        <v/>
      </c>
      <c r="AD51" s="40" t="str">
        <f t="shared" si="41"/>
        <v/>
      </c>
      <c r="AE51" s="40" t="str">
        <f t="shared" si="32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27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33"/>
        <v/>
      </c>
      <c r="S52" s="40" t="str">
        <f t="shared" si="28"/>
        <v/>
      </c>
      <c r="T52" s="40" t="str">
        <f t="shared" si="29"/>
        <v/>
      </c>
      <c r="U52" s="40" t="str">
        <f t="shared" si="34"/>
        <v/>
      </c>
      <c r="V52" s="40" t="str">
        <f t="shared" si="35"/>
        <v/>
      </c>
      <c r="W52" s="40" t="str">
        <f t="shared" si="36"/>
        <v/>
      </c>
      <c r="X52" s="40" t="str">
        <f t="shared" si="37"/>
        <v/>
      </c>
      <c r="Y52" s="40" t="str">
        <f t="shared" si="38"/>
        <v/>
      </c>
      <c r="Z52" s="40" t="str">
        <f t="shared" si="39"/>
        <v/>
      </c>
      <c r="AA52" s="40" t="str">
        <f t="shared" si="40"/>
        <v/>
      </c>
      <c r="AB52" s="40" t="str">
        <f t="shared" si="30"/>
        <v/>
      </c>
      <c r="AC52" s="40" t="str">
        <f t="shared" si="31"/>
        <v/>
      </c>
      <c r="AD52" s="40" t="str">
        <f t="shared" si="41"/>
        <v/>
      </c>
      <c r="AE52" s="40" t="str">
        <f t="shared" si="32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27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33"/>
        <v/>
      </c>
      <c r="S53" s="40" t="str">
        <f t="shared" si="28"/>
        <v/>
      </c>
      <c r="T53" s="40" t="str">
        <f t="shared" si="29"/>
        <v/>
      </c>
      <c r="U53" s="40" t="str">
        <f t="shared" si="34"/>
        <v/>
      </c>
      <c r="V53" s="40" t="str">
        <f t="shared" si="35"/>
        <v/>
      </c>
      <c r="W53" s="40" t="str">
        <f t="shared" si="36"/>
        <v/>
      </c>
      <c r="X53" s="40" t="str">
        <f t="shared" si="37"/>
        <v/>
      </c>
      <c r="Y53" s="40" t="str">
        <f t="shared" si="38"/>
        <v/>
      </c>
      <c r="Z53" s="40" t="str">
        <f t="shared" si="39"/>
        <v/>
      </c>
      <c r="AA53" s="40" t="str">
        <f t="shared" si="40"/>
        <v/>
      </c>
      <c r="AB53" s="40" t="str">
        <f t="shared" si="30"/>
        <v/>
      </c>
      <c r="AC53" s="40" t="str">
        <f t="shared" si="31"/>
        <v/>
      </c>
      <c r="AD53" s="40" t="str">
        <f t="shared" si="41"/>
        <v/>
      </c>
      <c r="AE53" s="40" t="str">
        <f t="shared" si="32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27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33"/>
        <v/>
      </c>
      <c r="S54" s="40" t="str">
        <f t="shared" si="28"/>
        <v/>
      </c>
      <c r="T54" s="40" t="str">
        <f t="shared" si="29"/>
        <v/>
      </c>
      <c r="U54" s="40" t="str">
        <f t="shared" si="34"/>
        <v/>
      </c>
      <c r="V54" s="40" t="str">
        <f t="shared" si="35"/>
        <v/>
      </c>
      <c r="W54" s="40" t="str">
        <f t="shared" si="36"/>
        <v/>
      </c>
      <c r="X54" s="40" t="str">
        <f t="shared" si="37"/>
        <v/>
      </c>
      <c r="Y54" s="40" t="str">
        <f t="shared" si="38"/>
        <v/>
      </c>
      <c r="Z54" s="40" t="str">
        <f t="shared" si="39"/>
        <v/>
      </c>
      <c r="AA54" s="40" t="str">
        <f t="shared" si="40"/>
        <v/>
      </c>
      <c r="AB54" s="40" t="str">
        <f t="shared" si="30"/>
        <v/>
      </c>
      <c r="AC54" s="40" t="str">
        <f t="shared" si="31"/>
        <v/>
      </c>
      <c r="AD54" s="40" t="str">
        <f t="shared" si="41"/>
        <v/>
      </c>
      <c r="AE54" s="40" t="str">
        <f t="shared" si="32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27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33"/>
        <v/>
      </c>
      <c r="S55" s="40" t="str">
        <f t="shared" si="28"/>
        <v/>
      </c>
      <c r="T55" s="40" t="str">
        <f t="shared" si="29"/>
        <v/>
      </c>
      <c r="U55" s="40" t="str">
        <f t="shared" si="34"/>
        <v/>
      </c>
      <c r="V55" s="40" t="str">
        <f t="shared" si="35"/>
        <v/>
      </c>
      <c r="W55" s="40" t="str">
        <f t="shared" si="36"/>
        <v/>
      </c>
      <c r="X55" s="40" t="str">
        <f t="shared" si="37"/>
        <v/>
      </c>
      <c r="Y55" s="40" t="str">
        <f t="shared" si="38"/>
        <v/>
      </c>
      <c r="Z55" s="40" t="str">
        <f t="shared" si="39"/>
        <v/>
      </c>
      <c r="AA55" s="40" t="str">
        <f t="shared" si="40"/>
        <v/>
      </c>
      <c r="AB55" s="40" t="str">
        <f t="shared" si="30"/>
        <v/>
      </c>
      <c r="AC55" s="40" t="str">
        <f t="shared" si="31"/>
        <v/>
      </c>
      <c r="AD55" s="40" t="str">
        <f t="shared" si="41"/>
        <v/>
      </c>
      <c r="AE55" s="40" t="str">
        <f t="shared" si="32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27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33"/>
        <v/>
      </c>
      <c r="S56" s="40" t="str">
        <f t="shared" si="28"/>
        <v/>
      </c>
      <c r="T56" s="40" t="str">
        <f t="shared" si="29"/>
        <v/>
      </c>
      <c r="U56" s="40" t="str">
        <f t="shared" si="34"/>
        <v/>
      </c>
      <c r="V56" s="40" t="str">
        <f t="shared" si="35"/>
        <v/>
      </c>
      <c r="W56" s="40" t="str">
        <f t="shared" si="36"/>
        <v/>
      </c>
      <c r="X56" s="40" t="str">
        <f t="shared" si="37"/>
        <v/>
      </c>
      <c r="Y56" s="40" t="str">
        <f t="shared" si="38"/>
        <v/>
      </c>
      <c r="Z56" s="40" t="str">
        <f t="shared" si="39"/>
        <v/>
      </c>
      <c r="AA56" s="40" t="str">
        <f t="shared" si="40"/>
        <v/>
      </c>
      <c r="AB56" s="40" t="str">
        <f t="shared" si="30"/>
        <v/>
      </c>
      <c r="AC56" s="40" t="str">
        <f t="shared" si="31"/>
        <v/>
      </c>
      <c r="AD56" s="40" t="str">
        <f t="shared" si="41"/>
        <v/>
      </c>
      <c r="AE56" s="40" t="str">
        <f t="shared" si="32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27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33"/>
        <v/>
      </c>
      <c r="S57" s="40" t="str">
        <f t="shared" si="28"/>
        <v/>
      </c>
      <c r="T57" s="40" t="str">
        <f t="shared" si="29"/>
        <v/>
      </c>
      <c r="U57" s="40" t="str">
        <f t="shared" si="34"/>
        <v/>
      </c>
      <c r="V57" s="40" t="str">
        <f t="shared" si="35"/>
        <v/>
      </c>
      <c r="W57" s="40" t="str">
        <f t="shared" si="36"/>
        <v/>
      </c>
      <c r="X57" s="40" t="str">
        <f t="shared" si="37"/>
        <v/>
      </c>
      <c r="Y57" s="40" t="str">
        <f t="shared" si="38"/>
        <v/>
      </c>
      <c r="Z57" s="40" t="str">
        <f t="shared" si="39"/>
        <v/>
      </c>
      <c r="AA57" s="40" t="str">
        <f t="shared" si="40"/>
        <v/>
      </c>
      <c r="AB57" s="40" t="str">
        <f t="shared" si="30"/>
        <v/>
      </c>
      <c r="AC57" s="40" t="str">
        <f t="shared" si="31"/>
        <v/>
      </c>
      <c r="AD57" s="40" t="str">
        <f t="shared" si="41"/>
        <v/>
      </c>
      <c r="AE57" s="40" t="str">
        <f t="shared" si="32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27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33"/>
        <v/>
      </c>
      <c r="S58" s="40" t="str">
        <f t="shared" si="28"/>
        <v/>
      </c>
      <c r="T58" s="40" t="str">
        <f t="shared" si="29"/>
        <v/>
      </c>
      <c r="U58" s="40" t="str">
        <f t="shared" si="34"/>
        <v/>
      </c>
      <c r="V58" s="40" t="str">
        <f t="shared" si="35"/>
        <v/>
      </c>
      <c r="W58" s="40" t="str">
        <f t="shared" si="36"/>
        <v/>
      </c>
      <c r="X58" s="40" t="str">
        <f t="shared" si="37"/>
        <v/>
      </c>
      <c r="Y58" s="40" t="str">
        <f t="shared" si="38"/>
        <v/>
      </c>
      <c r="Z58" s="40" t="str">
        <f t="shared" si="39"/>
        <v/>
      </c>
      <c r="AA58" s="40" t="str">
        <f t="shared" si="40"/>
        <v/>
      </c>
      <c r="AB58" s="40" t="str">
        <f t="shared" si="30"/>
        <v/>
      </c>
      <c r="AC58" s="40" t="str">
        <f t="shared" si="31"/>
        <v/>
      </c>
      <c r="AD58" s="40" t="str">
        <f t="shared" si="41"/>
        <v/>
      </c>
      <c r="AE58" s="40" t="str">
        <f t="shared" si="32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27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33"/>
        <v/>
      </c>
      <c r="S59" s="40" t="str">
        <f t="shared" si="28"/>
        <v/>
      </c>
      <c r="T59" s="40" t="str">
        <f t="shared" si="29"/>
        <v/>
      </c>
      <c r="U59" s="40" t="str">
        <f t="shared" si="34"/>
        <v/>
      </c>
      <c r="V59" s="40" t="str">
        <f t="shared" si="35"/>
        <v/>
      </c>
      <c r="W59" s="40" t="str">
        <f t="shared" si="36"/>
        <v/>
      </c>
      <c r="X59" s="40" t="str">
        <f t="shared" si="37"/>
        <v/>
      </c>
      <c r="Y59" s="40" t="str">
        <f t="shared" si="38"/>
        <v/>
      </c>
      <c r="Z59" s="40" t="str">
        <f t="shared" si="39"/>
        <v/>
      </c>
      <c r="AA59" s="40" t="str">
        <f t="shared" si="40"/>
        <v/>
      </c>
      <c r="AB59" s="40" t="str">
        <f t="shared" si="30"/>
        <v/>
      </c>
      <c r="AC59" s="40" t="str">
        <f t="shared" si="31"/>
        <v/>
      </c>
      <c r="AD59" s="40" t="str">
        <f t="shared" si="41"/>
        <v/>
      </c>
      <c r="AE59" s="40" t="str">
        <f t="shared" si="32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27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33"/>
        <v/>
      </c>
      <c r="S60" s="40" t="str">
        <f t="shared" si="28"/>
        <v/>
      </c>
      <c r="T60" s="40" t="str">
        <f t="shared" si="29"/>
        <v/>
      </c>
      <c r="U60" s="40" t="str">
        <f t="shared" si="34"/>
        <v/>
      </c>
      <c r="V60" s="40" t="str">
        <f t="shared" si="35"/>
        <v/>
      </c>
      <c r="W60" s="40" t="str">
        <f t="shared" si="36"/>
        <v/>
      </c>
      <c r="X60" s="40" t="str">
        <f t="shared" si="37"/>
        <v/>
      </c>
      <c r="Y60" s="40" t="str">
        <f t="shared" si="38"/>
        <v/>
      </c>
      <c r="Z60" s="40" t="str">
        <f t="shared" si="39"/>
        <v/>
      </c>
      <c r="AA60" s="40" t="str">
        <f t="shared" si="40"/>
        <v/>
      </c>
      <c r="AB60" s="40" t="str">
        <f t="shared" si="30"/>
        <v/>
      </c>
      <c r="AC60" s="40" t="str">
        <f t="shared" si="31"/>
        <v/>
      </c>
      <c r="AD60" s="40" t="str">
        <f t="shared" si="41"/>
        <v/>
      </c>
      <c r="AE60" s="40" t="str">
        <f t="shared" si="32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27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33"/>
        <v/>
      </c>
      <c r="S61" s="40" t="str">
        <f t="shared" si="28"/>
        <v/>
      </c>
      <c r="T61" s="40" t="str">
        <f t="shared" si="29"/>
        <v/>
      </c>
      <c r="U61" s="40" t="str">
        <f t="shared" si="34"/>
        <v/>
      </c>
      <c r="V61" s="40" t="str">
        <f t="shared" si="35"/>
        <v/>
      </c>
      <c r="W61" s="40" t="str">
        <f t="shared" si="36"/>
        <v/>
      </c>
      <c r="X61" s="40" t="str">
        <f t="shared" si="37"/>
        <v/>
      </c>
      <c r="Y61" s="40" t="str">
        <f t="shared" si="38"/>
        <v/>
      </c>
      <c r="Z61" s="40" t="str">
        <f t="shared" si="39"/>
        <v/>
      </c>
      <c r="AA61" s="40" t="str">
        <f t="shared" si="40"/>
        <v/>
      </c>
      <c r="AB61" s="40" t="str">
        <f t="shared" si="30"/>
        <v/>
      </c>
      <c r="AC61" s="40" t="str">
        <f t="shared" si="31"/>
        <v/>
      </c>
      <c r="AD61" s="40" t="str">
        <f t="shared" si="41"/>
        <v/>
      </c>
      <c r="AE61" s="40" t="str">
        <f t="shared" si="32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33"/>
        <v/>
      </c>
      <c r="S62" s="40" t="str">
        <f>IF(COUNTA($C62:$P62)=0,"",IF(ISBLANK(D62),"Empty cell","ok"))</f>
        <v/>
      </c>
      <c r="T62" s="40" t="str">
        <f>IF(COUNTA($C62:$P62)=0,"",IF(ISBLANK(E62),"Empty cell","ok"))</f>
        <v/>
      </c>
      <c r="U62" s="40" t="str">
        <f t="shared" si="34"/>
        <v/>
      </c>
      <c r="V62" s="40" t="str">
        <f t="shared" si="35"/>
        <v/>
      </c>
      <c r="W62" s="40" t="str">
        <f t="shared" si="36"/>
        <v/>
      </c>
      <c r="X62" s="40" t="str">
        <f t="shared" si="37"/>
        <v/>
      </c>
      <c r="Y62" s="40" t="str">
        <f t="shared" si="38"/>
        <v/>
      </c>
      <c r="Z62" s="40" t="str">
        <f t="shared" si="39"/>
        <v/>
      </c>
      <c r="AA62" s="40" t="str">
        <f t="shared" si="40"/>
        <v/>
      </c>
      <c r="AB62" s="40" t="str">
        <f>IF(COUNTA($C62:$P62)=0,"",IF(C62="T",IF(ISBLANK($M62),"ok","No entry should be made"),IF(ISBLANK($M62),"Empty cell",IF(OR($M62="V",$M62="NV"),"ok","Entry should be one of 'V' or 'NV'"))))</f>
        <v/>
      </c>
      <c r="AC62" s="40" t="str">
        <f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40" t="str">
        <f t="shared" si="41"/>
        <v/>
      </c>
      <c r="AE62" s="40" t="str">
        <f>IF(COUNTA($C62:$P62)=0,"",IF(C62="T",IF(ISBLANK($P62),"ok","No entry should be made"),IF(ISBLANK($P62),"Empty cell","ok")))</f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52" priority="219" stopIfTrue="1" operator="equal">
      <formula>"ok"</formula>
    </cfRule>
    <cfRule type="cellIs" dxfId="151" priority="220" stopIfTrue="1" operator="equal">
      <formula>"Incomplete"</formula>
    </cfRule>
  </conditionalFormatting>
  <conditionalFormatting sqref="M13:N14 D26:E62 M18:N24 M26:N62">
    <cfRule type="expression" dxfId="150" priority="244" stopIfTrue="1">
      <formula>S13="ok"</formula>
    </cfRule>
    <cfRule type="expression" dxfId="149" priority="245" stopIfTrue="1">
      <formula>S13=""</formula>
    </cfRule>
  </conditionalFormatting>
  <conditionalFormatting sqref="AE13:AE62 X13:AB62">
    <cfRule type="cellIs" dxfId="148" priority="205" stopIfTrue="1" operator="equal">
      <formula>"ok"</formula>
    </cfRule>
    <cfRule type="cellIs" dxfId="147" priority="206" stopIfTrue="1" operator="equal">
      <formula>""</formula>
    </cfRule>
  </conditionalFormatting>
  <conditionalFormatting sqref="C3">
    <cfRule type="expression" dxfId="146" priority="166">
      <formula>ISNONTEXT(C3)</formula>
    </cfRule>
  </conditionalFormatting>
  <conditionalFormatting sqref="H3">
    <cfRule type="expression" dxfId="145" priority="162">
      <formula>ISNONTEXT(H3)</formula>
    </cfRule>
  </conditionalFormatting>
  <conditionalFormatting sqref="H5">
    <cfRule type="expression" dxfId="144" priority="159">
      <formula>IF(ISNUMBER(H5),IF(AND(H5&gt;=0,H5&lt;=77),FALSE,TRUE),TRUE)</formula>
    </cfRule>
  </conditionalFormatting>
  <conditionalFormatting sqref="C9">
    <cfRule type="expression" dxfId="143" priority="152">
      <formula>ISNUMBER(C9)</formula>
    </cfRule>
  </conditionalFormatting>
  <conditionalFormatting sqref="M1">
    <cfRule type="expression" dxfId="142" priority="150">
      <formula>IF($M$1="",FALSE,TRUE)</formula>
    </cfRule>
  </conditionalFormatting>
  <conditionalFormatting sqref="I13:L14 I26:L62">
    <cfRule type="expression" dxfId="141" priority="146" stopIfTrue="1">
      <formula>X13="ok"</formula>
    </cfRule>
    <cfRule type="expression" dxfId="140" priority="147" stopIfTrue="1">
      <formula>X13=""</formula>
    </cfRule>
  </conditionalFormatting>
  <conditionalFormatting sqref="P13:P14 P21:P62">
    <cfRule type="expression" dxfId="139" priority="286" stopIfTrue="1">
      <formula>AE13="ok"</formula>
    </cfRule>
    <cfRule type="expression" dxfId="138" priority="287" stopIfTrue="1">
      <formula>AE13=""</formula>
    </cfRule>
  </conditionalFormatting>
  <conditionalFormatting sqref="O13:O14 O18:O24 O26:O62">
    <cfRule type="expression" dxfId="137" priority="292" stopIfTrue="1">
      <formula>AD13="ok"</formula>
    </cfRule>
    <cfRule type="expression" dxfId="136" priority="293" stopIfTrue="1">
      <formula>AD13=""</formula>
    </cfRule>
  </conditionalFormatting>
  <conditionalFormatting sqref="AC13:AC62">
    <cfRule type="cellIs" dxfId="135" priority="138" stopIfTrue="1" operator="equal">
      <formula>"ok"</formula>
    </cfRule>
    <cfRule type="cellIs" dxfId="134" priority="139" stopIfTrue="1" operator="equal">
      <formula>""</formula>
    </cfRule>
  </conditionalFormatting>
  <conditionalFormatting sqref="AD13:AD62">
    <cfRule type="cellIs" dxfId="133" priority="136" stopIfTrue="1" operator="equal">
      <formula>"ok"</formula>
    </cfRule>
    <cfRule type="cellIs" dxfId="132" priority="137" stopIfTrue="1" operator="equal">
      <formula>""</formula>
    </cfRule>
  </conditionalFormatting>
  <conditionalFormatting sqref="R13:R62">
    <cfRule type="cellIs" dxfId="131" priority="132" stopIfTrue="1" operator="equal">
      <formula>"ok"</formula>
    </cfRule>
    <cfRule type="cellIs" dxfId="130" priority="133" stopIfTrue="1" operator="equal">
      <formula>""</formula>
    </cfRule>
  </conditionalFormatting>
  <conditionalFormatting sqref="G7:H7">
    <cfRule type="expression" dxfId="129" priority="129">
      <formula>ISNONTEXT(G7)</formula>
    </cfRule>
  </conditionalFormatting>
  <conditionalFormatting sqref="C25:C62">
    <cfRule type="expression" dxfId="128" priority="302" stopIfTrue="1">
      <formula>R25="ok"</formula>
    </cfRule>
    <cfRule type="expression" dxfId="127" priority="303" stopIfTrue="1">
      <formula>R25=""</formula>
    </cfRule>
  </conditionalFormatting>
  <conditionalFormatting sqref="S13:U62">
    <cfRule type="cellIs" dxfId="126" priority="126" stopIfTrue="1" operator="equal">
      <formula>"ok"</formula>
    </cfRule>
    <cfRule type="cellIs" dxfId="125" priority="127" stopIfTrue="1" operator="equal">
      <formula>""</formula>
    </cfRule>
  </conditionalFormatting>
  <conditionalFormatting sqref="G13:G14 G26:G62">
    <cfRule type="expression" dxfId="124" priority="120" stopIfTrue="1">
      <formula>V13="ok"</formula>
    </cfRule>
    <cfRule type="expression" dxfId="123" priority="121" stopIfTrue="1">
      <formula>V13=""</formula>
    </cfRule>
  </conditionalFormatting>
  <conditionalFormatting sqref="H13:H14 H26:H62">
    <cfRule type="expression" dxfId="122" priority="122" stopIfTrue="1">
      <formula>W13="ok"</formula>
    </cfRule>
    <cfRule type="expression" dxfId="121" priority="123" stopIfTrue="1">
      <formula>W13=""</formula>
    </cfRule>
  </conditionalFormatting>
  <conditionalFormatting sqref="V13:V62">
    <cfRule type="cellIs" dxfId="120" priority="118" stopIfTrue="1" operator="equal">
      <formula>"ok"</formula>
    </cfRule>
    <cfRule type="cellIs" dxfId="119" priority="119" stopIfTrue="1" operator="equal">
      <formula>""</formula>
    </cfRule>
  </conditionalFormatting>
  <conditionalFormatting sqref="W13:W62">
    <cfRule type="cellIs" dxfId="118" priority="116" stopIfTrue="1" operator="equal">
      <formula>"ok"</formula>
    </cfRule>
    <cfRule type="cellIs" dxfId="117" priority="117" stopIfTrue="1" operator="equal">
      <formula>""</formula>
    </cfRule>
  </conditionalFormatting>
  <conditionalFormatting sqref="C7">
    <cfRule type="expression" dxfId="116" priority="114">
      <formula>ISBLANK(C7)</formula>
    </cfRule>
  </conditionalFormatting>
  <conditionalFormatting sqref="M2 M6">
    <cfRule type="expression" dxfId="115" priority="310">
      <formula>IF($M2="",FALSE,TRUE)</formula>
    </cfRule>
  </conditionalFormatting>
  <conditionalFormatting sqref="F13:F14 F26:F62">
    <cfRule type="expression" dxfId="114" priority="313" stopIfTrue="1">
      <formula>U13="ok"</formula>
    </cfRule>
    <cfRule type="expression" dxfId="113" priority="314" stopIfTrue="1">
      <formula>U13=""</formula>
    </cfRule>
  </conditionalFormatting>
  <conditionalFormatting sqref="C13">
    <cfRule type="expression" dxfId="112" priority="112" stopIfTrue="1">
      <formula>R13="ok"</formula>
    </cfRule>
    <cfRule type="expression" dxfId="111" priority="113" stopIfTrue="1">
      <formula>R13=""</formula>
    </cfRule>
  </conditionalFormatting>
  <conditionalFormatting sqref="D14:E14">
    <cfRule type="expression" dxfId="110" priority="108" stopIfTrue="1">
      <formula>S14="ok"</formula>
    </cfRule>
    <cfRule type="expression" dxfId="109" priority="109" stopIfTrue="1">
      <formula>S14=""</formula>
    </cfRule>
  </conditionalFormatting>
  <conditionalFormatting sqref="C14">
    <cfRule type="expression" dxfId="108" priority="110" stopIfTrue="1">
      <formula>R14="ok"</formula>
    </cfRule>
    <cfRule type="expression" dxfId="107" priority="111" stopIfTrue="1">
      <formula>R14=""</formula>
    </cfRule>
  </conditionalFormatting>
  <conditionalFormatting sqref="M15:N17 D15:E17">
    <cfRule type="expression" dxfId="106" priority="98" stopIfTrue="1">
      <formula>S15="ok"</formula>
    </cfRule>
    <cfRule type="expression" dxfId="105" priority="99" stopIfTrue="1">
      <formula>S15=""</formula>
    </cfRule>
  </conditionalFormatting>
  <conditionalFormatting sqref="I17:L17 J15 I16:K16">
    <cfRule type="expression" dxfId="104" priority="96" stopIfTrue="1">
      <formula>X15="ok"</formula>
    </cfRule>
    <cfRule type="expression" dxfId="103" priority="97" stopIfTrue="1">
      <formula>X15=""</formula>
    </cfRule>
  </conditionalFormatting>
  <conditionalFormatting sqref="P15">
    <cfRule type="expression" dxfId="102" priority="100" stopIfTrue="1">
      <formula>AE15="ok"</formula>
    </cfRule>
    <cfRule type="expression" dxfId="101" priority="101" stopIfTrue="1">
      <formula>AE15=""</formula>
    </cfRule>
  </conditionalFormatting>
  <conditionalFormatting sqref="O15:O17">
    <cfRule type="expression" dxfId="100" priority="102" stopIfTrue="1">
      <formula>AD15="ok"</formula>
    </cfRule>
    <cfRule type="expression" dxfId="99" priority="103" stopIfTrue="1">
      <formula>AD15=""</formula>
    </cfRule>
  </conditionalFormatting>
  <conditionalFormatting sqref="C15:C17">
    <cfRule type="expression" dxfId="98" priority="104" stopIfTrue="1">
      <formula>R15="ok"</formula>
    </cfRule>
    <cfRule type="expression" dxfId="97" priority="105" stopIfTrue="1">
      <formula>R15=""</formula>
    </cfRule>
  </conditionalFormatting>
  <conditionalFormatting sqref="G15:G17">
    <cfRule type="expression" dxfId="96" priority="92" stopIfTrue="1">
      <formula>V15="ok"</formula>
    </cfRule>
    <cfRule type="expression" dxfId="95" priority="93" stopIfTrue="1">
      <formula>V15=""</formula>
    </cfRule>
  </conditionalFormatting>
  <conditionalFormatting sqref="H15:H17">
    <cfRule type="expression" dxfId="94" priority="94" stopIfTrue="1">
      <formula>W15="ok"</formula>
    </cfRule>
    <cfRule type="expression" dxfId="93" priority="95" stopIfTrue="1">
      <formula>W15=""</formula>
    </cfRule>
  </conditionalFormatting>
  <conditionalFormatting sqref="F15:F17">
    <cfRule type="expression" dxfId="92" priority="106" stopIfTrue="1">
      <formula>U15="ok"</formula>
    </cfRule>
    <cfRule type="expression" dxfId="91" priority="107" stopIfTrue="1">
      <formula>U15=""</formula>
    </cfRule>
  </conditionalFormatting>
  <conditionalFormatting sqref="I15">
    <cfRule type="expression" dxfId="90" priority="90" stopIfTrue="1">
      <formula>X15="ok"</formula>
    </cfRule>
    <cfRule type="expression" dxfId="89" priority="91" stopIfTrue="1">
      <formula>X15=""</formula>
    </cfRule>
  </conditionalFormatting>
  <conditionalFormatting sqref="K15">
    <cfRule type="expression" dxfId="88" priority="88" stopIfTrue="1">
      <formula>Z15="ok"</formula>
    </cfRule>
    <cfRule type="expression" dxfId="87" priority="89" stopIfTrue="1">
      <formula>Z15=""</formula>
    </cfRule>
  </conditionalFormatting>
  <conditionalFormatting sqref="L15">
    <cfRule type="expression" dxfId="86" priority="86" stopIfTrue="1">
      <formula>AA15="ok"</formula>
    </cfRule>
    <cfRule type="expression" dxfId="85" priority="87" stopIfTrue="1">
      <formula>AA15=""</formula>
    </cfRule>
  </conditionalFormatting>
  <conditionalFormatting sqref="L16">
    <cfRule type="expression" dxfId="84" priority="84" stopIfTrue="1">
      <formula>AA16="ok"</formula>
    </cfRule>
    <cfRule type="expression" dxfId="83" priority="85" stopIfTrue="1">
      <formula>AA16=""</formula>
    </cfRule>
  </conditionalFormatting>
  <conditionalFormatting sqref="P16">
    <cfRule type="expression" dxfId="82" priority="82" stopIfTrue="1">
      <formula>AE16="ok"</formula>
    </cfRule>
    <cfRule type="expression" dxfId="81" priority="83" stopIfTrue="1">
      <formula>AE16=""</formula>
    </cfRule>
  </conditionalFormatting>
  <conditionalFormatting sqref="P17">
    <cfRule type="expression" dxfId="80" priority="80" stopIfTrue="1">
      <formula>AE17="ok"</formula>
    </cfRule>
    <cfRule type="expression" dxfId="79" priority="81" stopIfTrue="1">
      <formula>AE17=""</formula>
    </cfRule>
  </conditionalFormatting>
  <conditionalFormatting sqref="C5">
    <cfRule type="expression" dxfId="78" priority="79">
      <formula>ISNONTEXT(C5)</formula>
    </cfRule>
  </conditionalFormatting>
  <conditionalFormatting sqref="C18:C20">
    <cfRule type="expression" dxfId="77" priority="77" stopIfTrue="1">
      <formula>R18="ok"</formula>
    </cfRule>
    <cfRule type="expression" dxfId="76" priority="78" stopIfTrue="1">
      <formula>R18=""</formula>
    </cfRule>
  </conditionalFormatting>
  <conditionalFormatting sqref="L20">
    <cfRule type="expression" dxfId="75" priority="71" stopIfTrue="1">
      <formula>AA20="ok"</formula>
    </cfRule>
    <cfRule type="expression" dxfId="74" priority="72" stopIfTrue="1">
      <formula>AA20=""</formula>
    </cfRule>
  </conditionalFormatting>
  <conditionalFormatting sqref="J18 L18">
    <cfRule type="expression" dxfId="73" priority="69" stopIfTrue="1">
      <formula>Y18="ok"</formula>
    </cfRule>
    <cfRule type="expression" dxfId="72" priority="70" stopIfTrue="1">
      <formula>Y18=""</formula>
    </cfRule>
  </conditionalFormatting>
  <conditionalFormatting sqref="D18:E18">
    <cfRule type="expression" dxfId="71" priority="65" stopIfTrue="1">
      <formula>S18="ok"</formula>
    </cfRule>
    <cfRule type="expression" dxfId="70" priority="66" stopIfTrue="1">
      <formula>S18=""</formula>
    </cfRule>
  </conditionalFormatting>
  <conditionalFormatting sqref="G18">
    <cfRule type="expression" dxfId="69" priority="63" stopIfTrue="1">
      <formula>V18="ok"</formula>
    </cfRule>
    <cfRule type="expression" dxfId="68" priority="64" stopIfTrue="1">
      <formula>V18=""</formula>
    </cfRule>
  </conditionalFormatting>
  <conditionalFormatting sqref="F18">
    <cfRule type="expression" dxfId="67" priority="67" stopIfTrue="1">
      <formula>U18="ok"</formula>
    </cfRule>
    <cfRule type="expression" dxfId="66" priority="68" stopIfTrue="1">
      <formula>U18=""</formula>
    </cfRule>
  </conditionalFormatting>
  <conditionalFormatting sqref="J19 L19">
    <cfRule type="expression" dxfId="65" priority="61" stopIfTrue="1">
      <formula>Y19="ok"</formula>
    </cfRule>
    <cfRule type="expression" dxfId="64" priority="62" stopIfTrue="1">
      <formula>Y19=""</formula>
    </cfRule>
  </conditionalFormatting>
  <conditionalFormatting sqref="D19:E19">
    <cfRule type="expression" dxfId="63" priority="57" stopIfTrue="1">
      <formula>S19="ok"</formula>
    </cfRule>
    <cfRule type="expression" dxfId="62" priority="58" stopIfTrue="1">
      <formula>S19=""</formula>
    </cfRule>
  </conditionalFormatting>
  <conditionalFormatting sqref="G19">
    <cfRule type="expression" dxfId="61" priority="55" stopIfTrue="1">
      <formula>V19="ok"</formula>
    </cfRule>
    <cfRule type="expression" dxfId="60" priority="56" stopIfTrue="1">
      <formula>V19=""</formula>
    </cfRule>
  </conditionalFormatting>
  <conditionalFormatting sqref="F19">
    <cfRule type="expression" dxfId="59" priority="59" stopIfTrue="1">
      <formula>U19="ok"</formula>
    </cfRule>
    <cfRule type="expression" dxfId="58" priority="60" stopIfTrue="1">
      <formula>U19=""</formula>
    </cfRule>
  </conditionalFormatting>
  <conditionalFormatting sqref="J20">
    <cfRule type="expression" dxfId="57" priority="53" stopIfTrue="1">
      <formula>Y20="ok"</formula>
    </cfRule>
    <cfRule type="expression" dxfId="56" priority="54" stopIfTrue="1">
      <formula>Y20=""</formula>
    </cfRule>
  </conditionalFormatting>
  <conditionalFormatting sqref="D20:E20">
    <cfRule type="expression" dxfId="55" priority="49" stopIfTrue="1">
      <formula>S20="ok"</formula>
    </cfRule>
    <cfRule type="expression" dxfId="54" priority="50" stopIfTrue="1">
      <formula>S20=""</formula>
    </cfRule>
  </conditionalFormatting>
  <conditionalFormatting sqref="G20">
    <cfRule type="expression" dxfId="53" priority="47" stopIfTrue="1">
      <formula>V20="ok"</formula>
    </cfRule>
    <cfRule type="expression" dxfId="52" priority="48" stopIfTrue="1">
      <formula>V20=""</formula>
    </cfRule>
  </conditionalFormatting>
  <conditionalFormatting sqref="F20">
    <cfRule type="expression" dxfId="51" priority="51" stopIfTrue="1">
      <formula>U20="ok"</formula>
    </cfRule>
    <cfRule type="expression" dxfId="50" priority="52" stopIfTrue="1">
      <formula>U20=""</formula>
    </cfRule>
  </conditionalFormatting>
  <conditionalFormatting sqref="K20">
    <cfRule type="expression" dxfId="49" priority="73" stopIfTrue="1">
      <formula>AE20="ok"</formula>
    </cfRule>
    <cfRule type="expression" dxfId="48" priority="74" stopIfTrue="1">
      <formula>AE20=""</formula>
    </cfRule>
  </conditionalFormatting>
  <conditionalFormatting sqref="K18:K19">
    <cfRule type="expression" dxfId="47" priority="75" stopIfTrue="1">
      <formula>X18="ok"</formula>
    </cfRule>
    <cfRule type="expression" dxfId="46" priority="76" stopIfTrue="1">
      <formula>X18=""</formula>
    </cfRule>
  </conditionalFormatting>
  <conditionalFormatting sqref="I18">
    <cfRule type="expression" dxfId="45" priority="45" stopIfTrue="1">
      <formula>X18="ok"</formula>
    </cfRule>
    <cfRule type="expression" dxfId="44" priority="46" stopIfTrue="1">
      <formula>X18=""</formula>
    </cfRule>
  </conditionalFormatting>
  <conditionalFormatting sqref="I19">
    <cfRule type="expression" dxfId="43" priority="43" stopIfTrue="1">
      <formula>X19="ok"</formula>
    </cfRule>
    <cfRule type="expression" dxfId="42" priority="44" stopIfTrue="1">
      <formula>X19=""</formula>
    </cfRule>
  </conditionalFormatting>
  <conditionalFormatting sqref="I20">
    <cfRule type="expression" dxfId="41" priority="41" stopIfTrue="1">
      <formula>X20="ok"</formula>
    </cfRule>
    <cfRule type="expression" dxfId="40" priority="42" stopIfTrue="1">
      <formula>X20=""</formula>
    </cfRule>
  </conditionalFormatting>
  <conditionalFormatting sqref="H18:H20">
    <cfRule type="expression" dxfId="39" priority="39" stopIfTrue="1">
      <formula>W18="ok"</formula>
    </cfRule>
    <cfRule type="expression" dxfId="38" priority="40" stopIfTrue="1">
      <formula>W18=""</formula>
    </cfRule>
  </conditionalFormatting>
  <conditionalFormatting sqref="C21:C24">
    <cfRule type="expression" dxfId="37" priority="37" stopIfTrue="1">
      <formula>R21="ok"</formula>
    </cfRule>
    <cfRule type="expression" dxfId="36" priority="38" stopIfTrue="1">
      <formula>R21=""</formula>
    </cfRule>
  </conditionalFormatting>
  <conditionalFormatting sqref="D21:E21">
    <cfRule type="expression" dxfId="35" priority="33" stopIfTrue="1">
      <formula>S21="ok"</formula>
    </cfRule>
    <cfRule type="expression" dxfId="34" priority="34" stopIfTrue="1">
      <formula>S21=""</formula>
    </cfRule>
  </conditionalFormatting>
  <conditionalFormatting sqref="J21:J22 I21:I24 L21:L22">
    <cfRule type="expression" dxfId="33" priority="31" stopIfTrue="1">
      <formula>X21="ok"</formula>
    </cfRule>
    <cfRule type="expression" dxfId="32" priority="32" stopIfTrue="1">
      <formula>X21=""</formula>
    </cfRule>
  </conditionalFormatting>
  <conditionalFormatting sqref="G21">
    <cfRule type="expression" dxfId="31" priority="29" stopIfTrue="1">
      <formula>V21="ok"</formula>
    </cfRule>
    <cfRule type="expression" dxfId="30" priority="30" stopIfTrue="1">
      <formula>V21=""</formula>
    </cfRule>
  </conditionalFormatting>
  <conditionalFormatting sqref="F21">
    <cfRule type="expression" dxfId="29" priority="35" stopIfTrue="1">
      <formula>U21="ok"</formula>
    </cfRule>
    <cfRule type="expression" dxfId="28" priority="36" stopIfTrue="1">
      <formula>U21=""</formula>
    </cfRule>
  </conditionalFormatting>
  <conditionalFormatting sqref="D22:E22">
    <cfRule type="expression" dxfId="27" priority="25" stopIfTrue="1">
      <formula>S22="ok"</formula>
    </cfRule>
    <cfRule type="expression" dxfId="26" priority="26" stopIfTrue="1">
      <formula>S22=""</formula>
    </cfRule>
  </conditionalFormatting>
  <conditionalFormatting sqref="G22">
    <cfRule type="expression" dxfId="25" priority="23" stopIfTrue="1">
      <formula>V22="ok"</formula>
    </cfRule>
    <cfRule type="expression" dxfId="24" priority="24" stopIfTrue="1">
      <formula>V22=""</formula>
    </cfRule>
  </conditionalFormatting>
  <conditionalFormatting sqref="F22">
    <cfRule type="expression" dxfId="23" priority="27" stopIfTrue="1">
      <formula>U22="ok"</formula>
    </cfRule>
    <cfRule type="expression" dxfId="22" priority="28" stopIfTrue="1">
      <formula>U22=""</formula>
    </cfRule>
  </conditionalFormatting>
  <conditionalFormatting sqref="J23 L23">
    <cfRule type="expression" dxfId="21" priority="21" stopIfTrue="1">
      <formula>Y23="ok"</formula>
    </cfRule>
    <cfRule type="expression" dxfId="20" priority="22" stopIfTrue="1">
      <formula>Y23=""</formula>
    </cfRule>
  </conditionalFormatting>
  <conditionalFormatting sqref="D23:E23">
    <cfRule type="expression" dxfId="19" priority="17" stopIfTrue="1">
      <formula>S23="ok"</formula>
    </cfRule>
    <cfRule type="expression" dxfId="18" priority="18" stopIfTrue="1">
      <formula>S23=""</formula>
    </cfRule>
  </conditionalFormatting>
  <conditionalFormatting sqref="G23">
    <cfRule type="expression" dxfId="17" priority="15" stopIfTrue="1">
      <formula>V23="ok"</formula>
    </cfRule>
    <cfRule type="expression" dxfId="16" priority="16" stopIfTrue="1">
      <formula>V23=""</formula>
    </cfRule>
  </conditionalFormatting>
  <conditionalFormatting sqref="F23">
    <cfRule type="expression" dxfId="15" priority="19" stopIfTrue="1">
      <formula>U23="ok"</formula>
    </cfRule>
    <cfRule type="expression" dxfId="14" priority="20" stopIfTrue="1">
      <formula>U23=""</formula>
    </cfRule>
  </conditionalFormatting>
  <conditionalFormatting sqref="J24:L24">
    <cfRule type="expression" dxfId="13" priority="13" stopIfTrue="1">
      <formula>Y24="ok"</formula>
    </cfRule>
    <cfRule type="expression" dxfId="12" priority="14" stopIfTrue="1">
      <formula>Y24=""</formula>
    </cfRule>
  </conditionalFormatting>
  <conditionalFormatting sqref="D24:E24">
    <cfRule type="expression" dxfId="11" priority="11" stopIfTrue="1">
      <formula>S24="ok"</formula>
    </cfRule>
    <cfRule type="expression" dxfId="10" priority="12" stopIfTrue="1">
      <formula>S24=""</formula>
    </cfRule>
  </conditionalFormatting>
  <conditionalFormatting sqref="G24">
    <cfRule type="expression" dxfId="9" priority="7" stopIfTrue="1">
      <formula>V24="ok"</formula>
    </cfRule>
    <cfRule type="expression" dxfId="8" priority="8" stopIfTrue="1">
      <formula>V24=""</formula>
    </cfRule>
  </conditionalFormatting>
  <conditionalFormatting sqref="H24">
    <cfRule type="expression" dxfId="7" priority="9" stopIfTrue="1">
      <formula>W24="ok"</formula>
    </cfRule>
    <cfRule type="expression" dxfId="6" priority="10" stopIfTrue="1">
      <formula>W24=""</formula>
    </cfRule>
  </conditionalFormatting>
  <conditionalFormatting sqref="K21:K23">
    <cfRule type="expression" dxfId="5" priority="5" stopIfTrue="1">
      <formula>Z21="ok"</formula>
    </cfRule>
    <cfRule type="expression" dxfId="4" priority="6" stopIfTrue="1">
      <formula>Z21=""</formula>
    </cfRule>
  </conditionalFormatting>
  <conditionalFormatting sqref="H21:H23">
    <cfRule type="expression" dxfId="3" priority="3" stopIfTrue="1">
      <formula>W21="ok"</formula>
    </cfRule>
    <cfRule type="expression" dxfId="2" priority="4" stopIfTrue="1">
      <formula>W21=""</formula>
    </cfRule>
  </conditionalFormatting>
  <conditionalFormatting sqref="F24">
    <cfRule type="expression" dxfId="1" priority="1" stopIfTrue="1">
      <formula>U24="ok"</formula>
    </cfRule>
    <cfRule type="expression" dxfId="0" priority="2" stopIfTrue="1">
      <formula>U24=""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allowBlank="1" showErrorMessage="1" errorTitle="Last Name" error="Please enter the Last Name of the Participant." prompt="_x000a_" sqref="D13:D15 D17:D24 D26:D62" xr:uid="{00000000-0002-0000-0000-000012000000}">
      <formula1>IF(ISNONTEXT(D13),FALSE,TRUE)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17 P21:P62" xr:uid="{00000000-0002-0000-0000-000018000000}">
      <formula1>IF(C13="T",FALSE,TRUE)</formula1>
    </dataValidation>
    <dataValidation prompt="_x000a_" sqref="L13:L24 L26:L62" xr:uid="{00000000-0002-0000-0000-000003000000}"/>
    <dataValidation type="custom" showErrorMessage="1" errorTitle="Employment Status" error="Complete only one column under Employment Status.  If you complete this DOE column, the entry must be a 'D'." sqref="G13:G24 G26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4 M26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4 N26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4 O26:O62" xr:uid="{00000000-0002-0000-0000-00000D000000}">
      <formula1>IF(C13="T",FALSE,IF(N13="D",FALSE,TRUE))</formula1>
    </dataValidation>
    <dataValidation type="custom" showErrorMessage="1" errorTitle="Name of NGSB" error="Please enter the Name of Non-Government Standards Body." prompt="_x000a_" sqref="I13:I24 I26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4 J26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4 K26:K62" xr:uid="{00000000-0002-0000-0000-000011000000}">
      <formula1>IF(ISNONTEXT(K13),FALSE,TRUE)</formula1>
    </dataValidation>
    <dataValidation type="custom" allowBlank="1" showErrorMessage="1" errorTitle="First Name" error="Please enter the First Name of the Participant." prompt="_x000a_" sqref="E13:E24 E26:E62" xr:uid="{00000000-0002-0000-0000-000013000000}">
      <formula1>IF(ISNONTEXT(E13),FALSE,TRUE)</formula1>
    </dataValidation>
    <dataValidation type="custom" showErrorMessage="1" errorTitle="Employment Status" error="Complete only one column under Employment Status." sqref="H13:H24 H26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4 F26:F62" xr:uid="{00000000-0002-0000-0000-000016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7" t="s">
        <v>54</v>
      </c>
    </row>
    <row r="3" spans="1:3" x14ac:dyDescent="0.2">
      <c r="A3" s="43" t="s">
        <v>82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83</v>
      </c>
    </row>
    <row r="6" spans="1:3" x14ac:dyDescent="0.2">
      <c r="A6" s="44">
        <v>1</v>
      </c>
      <c r="B6" s="48" t="s">
        <v>55</v>
      </c>
    </row>
    <row r="7" spans="1:3" x14ac:dyDescent="0.2">
      <c r="A7" s="44">
        <v>2</v>
      </c>
      <c r="B7" s="47" t="s">
        <v>8</v>
      </c>
    </row>
    <row r="8" spans="1:3" x14ac:dyDescent="0.2">
      <c r="A8" s="44">
        <v>3</v>
      </c>
      <c r="B8" s="47" t="s">
        <v>56</v>
      </c>
    </row>
    <row r="9" spans="1:3" x14ac:dyDescent="0.2">
      <c r="A9" s="44">
        <v>4</v>
      </c>
      <c r="B9" s="47" t="s">
        <v>84</v>
      </c>
    </row>
    <row r="10" spans="1:3" x14ac:dyDescent="0.2">
      <c r="A10" s="44">
        <v>5</v>
      </c>
      <c r="B10" s="47" t="s">
        <v>57</v>
      </c>
    </row>
    <row r="11" spans="1:3" x14ac:dyDescent="0.2">
      <c r="A11" s="44">
        <v>6</v>
      </c>
      <c r="B11" s="47" t="s">
        <v>9</v>
      </c>
    </row>
    <row r="12" spans="1:3" x14ac:dyDescent="0.2">
      <c r="A12" s="44">
        <v>7</v>
      </c>
      <c r="B12" s="47" t="s">
        <v>58</v>
      </c>
    </row>
    <row r="13" spans="1:3" x14ac:dyDescent="0.2">
      <c r="A13" s="44">
        <v>8</v>
      </c>
      <c r="B13" s="47" t="s">
        <v>10</v>
      </c>
    </row>
    <row r="14" spans="1:3" x14ac:dyDescent="0.2">
      <c r="A14" s="44">
        <v>9</v>
      </c>
      <c r="B14" s="47" t="s">
        <v>59</v>
      </c>
    </row>
    <row r="15" spans="1:3" x14ac:dyDescent="0.2">
      <c r="A15" s="44">
        <v>10</v>
      </c>
      <c r="B15" s="47" t="s">
        <v>60</v>
      </c>
    </row>
    <row r="16" spans="1:3" x14ac:dyDescent="0.2">
      <c r="A16" s="44">
        <v>11</v>
      </c>
      <c r="B16" s="47" t="s">
        <v>61</v>
      </c>
    </row>
    <row r="17" spans="1:2" x14ac:dyDescent="0.2">
      <c r="A17" s="44">
        <v>12</v>
      </c>
      <c r="B17" s="47" t="s">
        <v>62</v>
      </c>
    </row>
    <row r="18" spans="1:2" x14ac:dyDescent="0.2">
      <c r="A18" s="44">
        <v>13</v>
      </c>
      <c r="B18" s="47" t="s">
        <v>11</v>
      </c>
    </row>
    <row r="19" spans="1:2" x14ac:dyDescent="0.2">
      <c r="A19" s="44">
        <v>14</v>
      </c>
      <c r="B19" s="47" t="s">
        <v>12</v>
      </c>
    </row>
    <row r="20" spans="1:2" x14ac:dyDescent="0.2">
      <c r="A20" s="44">
        <v>15</v>
      </c>
      <c r="B20" s="47" t="s">
        <v>13</v>
      </c>
    </row>
    <row r="21" spans="1:2" x14ac:dyDescent="0.2">
      <c r="A21" s="44">
        <v>16</v>
      </c>
      <c r="B21" s="47" t="s">
        <v>14</v>
      </c>
    </row>
    <row r="22" spans="1:2" x14ac:dyDescent="0.2">
      <c r="A22" s="44">
        <v>17</v>
      </c>
      <c r="B22" s="47" t="s">
        <v>15</v>
      </c>
    </row>
    <row r="23" spans="1:2" x14ac:dyDescent="0.2">
      <c r="A23" s="44">
        <v>18</v>
      </c>
      <c r="B23" s="47" t="s">
        <v>16</v>
      </c>
    </row>
    <row r="24" spans="1:2" x14ac:dyDescent="0.2">
      <c r="A24" s="44">
        <v>19</v>
      </c>
      <c r="B24" s="47" t="s">
        <v>17</v>
      </c>
    </row>
    <row r="25" spans="1:2" x14ac:dyDescent="0.2">
      <c r="A25" s="44">
        <v>20</v>
      </c>
      <c r="B25" s="47" t="s">
        <v>18</v>
      </c>
    </row>
    <row r="26" spans="1:2" x14ac:dyDescent="0.2">
      <c r="A26" s="44">
        <v>21</v>
      </c>
      <c r="B26" s="47" t="s">
        <v>63</v>
      </c>
    </row>
    <row r="27" spans="1:2" x14ac:dyDescent="0.2">
      <c r="A27" s="44">
        <v>22</v>
      </c>
      <c r="B27" s="47" t="s">
        <v>64</v>
      </c>
    </row>
    <row r="28" spans="1:2" x14ac:dyDescent="0.2">
      <c r="A28" s="44">
        <v>23</v>
      </c>
      <c r="B28" s="47" t="s">
        <v>65</v>
      </c>
    </row>
    <row r="29" spans="1:2" x14ac:dyDescent="0.2">
      <c r="A29" s="44">
        <v>24</v>
      </c>
      <c r="B29" s="47" t="s">
        <v>19</v>
      </c>
    </row>
    <row r="30" spans="1:2" x14ac:dyDescent="0.2">
      <c r="A30" s="44">
        <v>25</v>
      </c>
      <c r="B30" s="47" t="s">
        <v>20</v>
      </c>
    </row>
    <row r="31" spans="1:2" x14ac:dyDescent="0.2">
      <c r="A31" s="44">
        <v>26</v>
      </c>
      <c r="B31" s="47" t="s">
        <v>21</v>
      </c>
    </row>
    <row r="32" spans="1:2" x14ac:dyDescent="0.2">
      <c r="A32" s="44">
        <v>27</v>
      </c>
      <c r="B32" s="47" t="s">
        <v>66</v>
      </c>
    </row>
    <row r="33" spans="1:2" x14ac:dyDescent="0.2">
      <c r="A33" s="44">
        <v>28</v>
      </c>
      <c r="B33" s="47" t="s">
        <v>22</v>
      </c>
    </row>
    <row r="34" spans="1:2" x14ac:dyDescent="0.2">
      <c r="A34" s="44">
        <v>29</v>
      </c>
      <c r="B34" s="47" t="s">
        <v>67</v>
      </c>
    </row>
    <row r="35" spans="1:2" x14ac:dyDescent="0.2">
      <c r="A35" s="44">
        <v>30</v>
      </c>
      <c r="B35" s="47" t="s">
        <v>85</v>
      </c>
    </row>
    <row r="36" spans="1:2" x14ac:dyDescent="0.2">
      <c r="A36" s="44">
        <v>31</v>
      </c>
      <c r="B36" s="47" t="s">
        <v>68</v>
      </c>
    </row>
    <row r="37" spans="1:2" x14ac:dyDescent="0.2">
      <c r="A37" s="44">
        <v>32</v>
      </c>
      <c r="B37" s="47" t="s">
        <v>69</v>
      </c>
    </row>
    <row r="38" spans="1:2" x14ac:dyDescent="0.2">
      <c r="A38" s="44">
        <v>33</v>
      </c>
      <c r="B38" s="47" t="s">
        <v>70</v>
      </c>
    </row>
    <row r="39" spans="1:2" x14ac:dyDescent="0.2">
      <c r="A39" s="44">
        <v>34</v>
      </c>
      <c r="B39" s="47" t="s">
        <v>23</v>
      </c>
    </row>
    <row r="40" spans="1:2" x14ac:dyDescent="0.2">
      <c r="A40" s="44">
        <v>35</v>
      </c>
      <c r="B40" s="47" t="s">
        <v>71</v>
      </c>
    </row>
    <row r="41" spans="1:2" x14ac:dyDescent="0.2">
      <c r="A41" s="44">
        <v>36</v>
      </c>
      <c r="B41" s="47" t="s">
        <v>72</v>
      </c>
    </row>
    <row r="42" spans="1:2" x14ac:dyDescent="0.2">
      <c r="A42" s="44">
        <v>37</v>
      </c>
      <c r="B42" s="47" t="s">
        <v>86</v>
      </c>
    </row>
    <row r="43" spans="1:2" x14ac:dyDescent="0.2">
      <c r="A43" s="44">
        <v>38</v>
      </c>
      <c r="B43" s="47" t="s">
        <v>73</v>
      </c>
    </row>
    <row r="44" spans="1:2" x14ac:dyDescent="0.2">
      <c r="A44" s="44">
        <v>39</v>
      </c>
      <c r="B44" s="47" t="s">
        <v>24</v>
      </c>
    </row>
    <row r="45" spans="1:2" x14ac:dyDescent="0.2">
      <c r="A45" s="44">
        <v>40</v>
      </c>
      <c r="B45" s="47" t="s">
        <v>74</v>
      </c>
    </row>
    <row r="46" spans="1:2" x14ac:dyDescent="0.2">
      <c r="A46" s="44">
        <v>41</v>
      </c>
      <c r="B46" s="47" t="s">
        <v>75</v>
      </c>
    </row>
    <row r="47" spans="1:2" x14ac:dyDescent="0.2">
      <c r="A47" s="44">
        <v>42</v>
      </c>
      <c r="B47" s="47" t="s">
        <v>76</v>
      </c>
    </row>
    <row r="48" spans="1:2" x14ac:dyDescent="0.2">
      <c r="A48" s="44">
        <v>43</v>
      </c>
      <c r="B48" s="47" t="s">
        <v>25</v>
      </c>
    </row>
    <row r="49" spans="1:2" x14ac:dyDescent="0.2">
      <c r="A49" s="44">
        <v>44</v>
      </c>
      <c r="B49" s="47" t="s">
        <v>87</v>
      </c>
    </row>
    <row r="50" spans="1:2" x14ac:dyDescent="0.2">
      <c r="A50" s="44">
        <v>45</v>
      </c>
      <c r="B50" s="47" t="s">
        <v>88</v>
      </c>
    </row>
    <row r="51" spans="1:2" x14ac:dyDescent="0.2">
      <c r="A51" s="44">
        <v>46</v>
      </c>
      <c r="B51" s="47" t="s">
        <v>77</v>
      </c>
    </row>
    <row r="52" spans="1:2" x14ac:dyDescent="0.2">
      <c r="A52" s="44">
        <v>47</v>
      </c>
      <c r="B52" s="47" t="s">
        <v>26</v>
      </c>
    </row>
    <row r="53" spans="1:2" x14ac:dyDescent="0.2">
      <c r="A53" s="44">
        <v>48</v>
      </c>
      <c r="B53" s="47" t="s">
        <v>27</v>
      </c>
    </row>
    <row r="54" spans="1:2" x14ac:dyDescent="0.2">
      <c r="A54" s="44">
        <v>49</v>
      </c>
      <c r="B54" s="47" t="s">
        <v>78</v>
      </c>
    </row>
    <row r="55" spans="1:2" x14ac:dyDescent="0.2">
      <c r="A55" s="44">
        <v>50</v>
      </c>
      <c r="B55" s="47" t="s">
        <v>28</v>
      </c>
    </row>
    <row r="56" spans="1:2" x14ac:dyDescent="0.2">
      <c r="A56" s="44">
        <v>51</v>
      </c>
      <c r="B56" s="47" t="s">
        <v>89</v>
      </c>
    </row>
    <row r="57" spans="1:2" x14ac:dyDescent="0.2">
      <c r="A57" s="44">
        <v>52</v>
      </c>
      <c r="B57" s="47" t="s">
        <v>110</v>
      </c>
    </row>
    <row r="58" spans="1:2" x14ac:dyDescent="0.2">
      <c r="A58" s="44">
        <v>53</v>
      </c>
      <c r="B58" s="47" t="s">
        <v>111</v>
      </c>
    </row>
    <row r="59" spans="1:2" x14ac:dyDescent="0.2">
      <c r="A59" s="44">
        <v>54</v>
      </c>
      <c r="B59" s="47" t="s">
        <v>90</v>
      </c>
    </row>
    <row r="60" spans="1:2" x14ac:dyDescent="0.2">
      <c r="A60" s="44">
        <v>55</v>
      </c>
      <c r="B60" s="47" t="s">
        <v>91</v>
      </c>
    </row>
    <row r="61" spans="1:2" x14ac:dyDescent="0.2">
      <c r="A61" s="44">
        <v>56</v>
      </c>
      <c r="B61" s="47" t="s">
        <v>92</v>
      </c>
    </row>
    <row r="62" spans="1:2" x14ac:dyDescent="0.2">
      <c r="A62" s="44">
        <v>57</v>
      </c>
      <c r="B62" s="47" t="s">
        <v>93</v>
      </c>
    </row>
    <row r="63" spans="1:2" x14ac:dyDescent="0.2">
      <c r="A63" s="44">
        <v>58</v>
      </c>
      <c r="B63" s="47" t="s">
        <v>94</v>
      </c>
    </row>
    <row r="64" spans="1:2" x14ac:dyDescent="0.2">
      <c r="A64" s="44">
        <v>59</v>
      </c>
      <c r="B64" s="47" t="s">
        <v>95</v>
      </c>
    </row>
    <row r="65" spans="1:2" x14ac:dyDescent="0.2">
      <c r="A65" s="44">
        <v>60</v>
      </c>
      <c r="B65" s="47" t="s">
        <v>96</v>
      </c>
    </row>
    <row r="66" spans="1:2" x14ac:dyDescent="0.2">
      <c r="A66" s="44">
        <v>61</v>
      </c>
      <c r="B66" s="47" t="s">
        <v>97</v>
      </c>
    </row>
    <row r="67" spans="1:2" x14ac:dyDescent="0.2">
      <c r="A67" s="44">
        <v>62</v>
      </c>
      <c r="B67" s="47" t="s">
        <v>98</v>
      </c>
    </row>
    <row r="68" spans="1:2" x14ac:dyDescent="0.2">
      <c r="A68" s="44">
        <v>63</v>
      </c>
      <c r="B68" s="47" t="s">
        <v>99</v>
      </c>
    </row>
    <row r="69" spans="1:2" x14ac:dyDescent="0.2">
      <c r="A69" s="44">
        <v>64</v>
      </c>
      <c r="B69" s="47" t="s">
        <v>100</v>
      </c>
    </row>
    <row r="70" spans="1:2" x14ac:dyDescent="0.2">
      <c r="A70" s="44">
        <v>65</v>
      </c>
      <c r="B70" s="47" t="s">
        <v>29</v>
      </c>
    </row>
    <row r="71" spans="1:2" x14ac:dyDescent="0.2">
      <c r="A71" s="44">
        <v>66</v>
      </c>
      <c r="B71" s="47" t="s">
        <v>108</v>
      </c>
    </row>
    <row r="72" spans="1:2" x14ac:dyDescent="0.2">
      <c r="A72" s="44">
        <v>67</v>
      </c>
      <c r="B72" s="47" t="s">
        <v>101</v>
      </c>
    </row>
    <row r="73" spans="1:2" x14ac:dyDescent="0.2">
      <c r="A73" s="44">
        <v>68</v>
      </c>
      <c r="B73" s="47" t="s">
        <v>102</v>
      </c>
    </row>
    <row r="74" spans="1:2" x14ac:dyDescent="0.2">
      <c r="A74" s="44">
        <v>69</v>
      </c>
      <c r="B74" s="47" t="s">
        <v>103</v>
      </c>
    </row>
    <row r="75" spans="1:2" x14ac:dyDescent="0.2">
      <c r="A75" s="44">
        <v>70</v>
      </c>
      <c r="B75" s="47" t="s">
        <v>30</v>
      </c>
    </row>
    <row r="76" spans="1:2" x14ac:dyDescent="0.2">
      <c r="A76" s="44">
        <v>71</v>
      </c>
      <c r="B76" s="47" t="s">
        <v>79</v>
      </c>
    </row>
    <row r="77" spans="1:2" x14ac:dyDescent="0.2">
      <c r="A77" s="44">
        <v>72</v>
      </c>
      <c r="B77" s="47" t="s">
        <v>80</v>
      </c>
    </row>
    <row r="78" spans="1:2" x14ac:dyDescent="0.2">
      <c r="A78" s="44">
        <v>73</v>
      </c>
      <c r="B78" s="47" t="s">
        <v>104</v>
      </c>
    </row>
    <row r="79" spans="1:2" x14ac:dyDescent="0.2">
      <c r="A79" s="44">
        <v>74</v>
      </c>
      <c r="B79" s="47" t="s">
        <v>105</v>
      </c>
    </row>
    <row r="80" spans="1:2" x14ac:dyDescent="0.2">
      <c r="A80" s="44">
        <v>75</v>
      </c>
      <c r="B80" s="47" t="s">
        <v>31</v>
      </c>
    </row>
    <row r="81" spans="1:2" x14ac:dyDescent="0.2">
      <c r="A81" s="44">
        <v>76</v>
      </c>
      <c r="B81" s="47" t="s">
        <v>32</v>
      </c>
    </row>
    <row r="82" spans="1:2" x14ac:dyDescent="0.2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2022-12-14T14:27:17Z</dcterms:modified>
</cp:coreProperties>
</file>