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6D66F7FE-65E8-4431-A959-9B80B638B8D2}" xr6:coauthVersionLast="47" xr6:coauthVersionMax="47" xr10:uidLastSave="{00000000-0000-0000-0000-000000000000}"/>
  <workbookProtection workbookPassword="E390" lockStructure="1"/>
  <bookViews>
    <workbookView xWindow="1890" yWindow="720" windowWidth="26910" windowHeight="1548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<sst xmlns="http://schemas.openxmlformats.org/spreadsheetml/2006/main" count="172" uniqueCount="123">
  <si>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</si>
  <si>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</si>
  <si>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</si>
  <si>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</si>
  <si>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</si>
  <si>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</si>
  <si>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</si>
  <si>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</si>
  <si>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</si>
  <si>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</si>
  <si>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</si>
  <si>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</si>
  <si>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</si>
  <si>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</si>
  <si>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</si>
  <si>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</si>
  <si>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</si>
  <si>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</si>
  <si>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</si>
  <si>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</si>
  <si>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</si>
  <si>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</si>
  <si>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</si>
  <si>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</si>
  <si>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</si>
  <si>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</si>
  <si>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</si>
  <si>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</si>
  <si>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</si>
  <si>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</si>
  <si>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</si>
  <si>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</si>
  <si>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</si>
  <si>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</si>
  <si>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</si>
  <si>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</si>
  <si>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</si>
  <si>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</si>
  <si>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</si>
  <si>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</si>
  <si>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</si>
  <si>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</si>
  <si>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</si>
  <si>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</si>
  <si>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</si>
  <si>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</si>
  <si>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</si>
  <si>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</si>
  <si>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</si>
  <si>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</si>
  <si>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</si>
  <si>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</si>
  <si>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</si>
  <si>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</si>
  <si>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</si>
  <si>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</si>
  <si>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</si>
  <si>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</si>
  <si>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</si>
  <si>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</si>
  <si>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</si>
  <si>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</si>
  <si>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</si>
  <si>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</si>
  <si>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</si>
  <si>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</si>
  <si>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</si>
  <si>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</si>
  <si>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</si>
  <si>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</si>
  <si>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</si>
  <si>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</si>
  <si>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</si>
  <si>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</si>
  <si>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</si>
  <si>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</si>
  <si>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</si>
  <si>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</si>
  <si>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</si>
  <si>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</si>
  <si>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</si>
  <si>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</si>
  <si>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</si>
  <si>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</si>
  <si>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</si>
  <si>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</si>
  <si>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</si>
  <si>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</si>
  <si>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</si>
  <si>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</si>
  <si>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</si>
  <si>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</si>
  <si>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</si>
  <si>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</si>
  <si>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</si>
  <si>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</si>
  <si>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</si>
  <si>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</si>
  <si>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</si>
  <si>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</si>
  <si>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</si>
  <si>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</si>
  <si>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</si>
  <si>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</si>
  <si>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</si>
  <si>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</si>
  <si>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</si>
  <si>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</si>
  <si>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</si>
  <si>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Schwab</t>
  </si>
  <si>
    <t>Patrick</t>
  </si>
  <si>
    <t>301-903-8186</t>
  </si>
  <si>
    <t>patrick.schwab@nuclear.energy.gov</t>
  </si>
  <si>
    <t>D</t>
  </si>
  <si>
    <t>I</t>
  </si>
  <si>
    <t>Association of American Railroads</t>
  </si>
  <si>
    <t>USA</t>
  </si>
  <si>
    <t>Equipment Engineering Committee</t>
  </si>
  <si>
    <t>NV</t>
  </si>
  <si>
    <t>Remote Monitoring Equipment, AAR Standards and Recommended Practices, Standard S-2045, Adopted 2006; Last Revised 2022.</t>
  </si>
  <si>
    <t>AAR Standard S-2043 / Performance Specifications for Trains Used to Carry High-Level Radioactive Material.</t>
  </si>
  <si>
    <t>AAR Manual of Standards and Recommended Practices, Span Bolsters, AAR Standard M-975, Adopted 2020.</t>
  </si>
  <si>
    <t>AAR Manual of Standards and Recommended Practices, Electronics Environmental Requiremens and System Management, AAR Standard S-9401.V1.0, Adopted 2003; Last Revised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</si>
</sst>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50" zoomScaleNormal="50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L16" sqref="L16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47" customWidth="1"/>
    <col min="19" max="20" width="22.710937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43</v>
      </c>
      <c r="D1" s="87"/>
      <c r="E1" s="87"/>
      <c r="F1" s="87"/>
      <c r="G1" s="87"/>
      <c r="H1" s="87"/>
      <c r="I1" s="87"/>
      <c r="J1" s="39" t="s">
        <v>108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109</v>
      </c>
      <c r="D3" s="93"/>
      <c r="F3" s="30" t="s">
        <v>36</v>
      </c>
      <c r="G3" s="86" t="s">
        <v>110</v>
      </c>
      <c r="H3" s="36"/>
      <c r="I3" s="61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50</v>
      </c>
      <c r="B5" s="105"/>
      <c r="C5" s="84">
        <v>26</v>
      </c>
      <c r="D5" s="101" t="str">
        <f>IF(ISBLANK(C5),"Enter the number of your Organization in the cell to the left.  See the 'Org List' tab below for your Org number.",VLOOKUP(C5,'Org List'!A5:B82,2,FALSE))</f>
        <v>DOE-NE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111</v>
      </c>
      <c r="D7" s="93"/>
      <c r="E7" s="20"/>
      <c r="F7" s="35" t="s">
        <v>35</v>
      </c>
      <c r="G7" s="99" t="s">
        <v>112</v>
      </c>
      <c r="H7" s="10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47</v>
      </c>
      <c r="B9" s="105"/>
      <c r="C9" s="84" t="s">
        <v>113</v>
      </c>
      <c r="D9" s="107" t="s">
        <v>48</v>
      </c>
      <c r="E9" s="108"/>
      <c r="F9" s="109"/>
      <c r="G9" s="92"/>
      <c r="H9" s="93"/>
      <c r="I9" s="42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85">
        <v>44830</v>
      </c>
      <c r="D11" s="43"/>
      <c r="E11" s="27"/>
      <c r="H11" s="94" t="s">
        <v>37</v>
      </c>
      <c r="I11" s="94"/>
      <c r="J11" s="94"/>
      <c r="K11" s="94"/>
      <c r="L11" s="60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60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105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55" t="s">
        <v>52</v>
      </c>
      <c r="J14" s="55" t="s">
        <v>39</v>
      </c>
      <c r="K14" s="88"/>
      <c r="L14" s="21"/>
      <c r="M14" s="90"/>
      <c r="N14" s="94"/>
      <c r="O14" s="94"/>
      <c r="P14" s="94"/>
      <c r="Q14" s="94"/>
      <c r="R14" s="94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94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51.7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117</v>
      </c>
      <c r="G15" s="71" t="s">
        <v>117</v>
      </c>
      <c r="H15" s="72" t="s">
        <v>118</v>
      </c>
      <c r="I15" s="72" t="s">
        <v>113</v>
      </c>
      <c r="J15" s="72"/>
      <c r="K15" s="73" t="s">
        <v>120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89.25" x14ac:dyDescent="0.2">
      <c r="A16" s="12">
        <v>2</v>
      </c>
      <c r="B16" s="40" t="str">
        <f t="shared" si="0"/>
        <v>ok</v>
      </c>
      <c r="C16" s="74" t="s">
        <v>114</v>
      </c>
      <c r="D16" s="75" t="s">
        <v>115</v>
      </c>
      <c r="E16" s="75" t="s">
        <v>116</v>
      </c>
      <c r="F16" s="75" t="s">
        <v>117</v>
      </c>
      <c r="G16" s="76" t="s">
        <v>117</v>
      </c>
      <c r="H16" s="77" t="s">
        <v>118</v>
      </c>
      <c r="I16" s="77" t="s">
        <v>113</v>
      </c>
      <c r="J16" s="77"/>
      <c r="K16" s="78" t="s">
        <v>122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51" x14ac:dyDescent="0.2">
      <c r="A17" s="12">
        <v>3</v>
      </c>
      <c r="B17" s="40" t="str">
        <f t="shared" si="0"/>
        <v>ok</v>
      </c>
      <c r="C17" s="74" t="s">
        <v>114</v>
      </c>
      <c r="D17" s="75" t="s">
        <v>115</v>
      </c>
      <c r="E17" s="75" t="s">
        <v>116</v>
      </c>
      <c r="F17" s="75" t="s">
        <v>117</v>
      </c>
      <c r="G17" s="76" t="s">
        <v>117</v>
      </c>
      <c r="H17" s="77" t="s">
        <v>118</v>
      </c>
      <c r="I17" s="77" t="s">
        <v>113</v>
      </c>
      <c r="J17" s="77"/>
      <c r="K17" s="78" t="s">
        <v>119</v>
      </c>
      <c r="L17" s="54"/>
      <c r="M17" s="59" t="str">
        <f t="shared" si="1"/>
        <v>ok</v>
      </c>
      <c r="N17" s="59" t="str">
        <f t="shared" si="2"/>
        <v>ok</v>
      </c>
      <c r="O17" s="59" t="str">
        <f t="shared" si="3"/>
        <v>ok</v>
      </c>
      <c r="P17" s="59" t="str">
        <f t="shared" si="4"/>
        <v>ok</v>
      </c>
      <c r="Q17" s="59" t="str">
        <f t="shared" si="5"/>
        <v>ok</v>
      </c>
      <c r="R17" s="59" t="str">
        <f t="shared" si="6"/>
        <v>ok</v>
      </c>
      <c r="S17" s="59" t="str">
        <f t="shared" si="8"/>
        <v>ok</v>
      </c>
      <c r="T17" s="59" t="str">
        <f t="shared" si="9"/>
        <v>ok</v>
      </c>
      <c r="U17" s="59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51" x14ac:dyDescent="0.2">
      <c r="A18" s="12">
        <v>4</v>
      </c>
      <c r="B18" s="40" t="str">
        <f t="shared" si="0"/>
        <v>ok</v>
      </c>
      <c r="C18" s="74" t="s">
        <v>114</v>
      </c>
      <c r="D18" s="75" t="s">
        <v>115</v>
      </c>
      <c r="E18" s="75" t="s">
        <v>116</v>
      </c>
      <c r="F18" s="75" t="s">
        <v>117</v>
      </c>
      <c r="G18" s="76" t="s">
        <v>117</v>
      </c>
      <c r="H18" s="77" t="s">
        <v>118</v>
      </c>
      <c r="I18" s="77" t="s">
        <v>113</v>
      </c>
      <c r="J18" s="77"/>
      <c r="K18" s="78" t="s">
        <v>121</v>
      </c>
      <c r="L18" s="54"/>
      <c r="M18" s="59" t="str">
        <f t="shared" si="1"/>
        <v>ok</v>
      </c>
      <c r="N18" s="59" t="str">
        <f t="shared" si="2"/>
        <v>ok</v>
      </c>
      <c r="O18" s="59" t="str">
        <f t="shared" si="3"/>
        <v>ok</v>
      </c>
      <c r="P18" s="59" t="str">
        <f t="shared" si="4"/>
        <v>ok</v>
      </c>
      <c r="Q18" s="59" t="str">
        <f t="shared" si="5"/>
        <v>ok</v>
      </c>
      <c r="R18" s="59" t="str">
        <f t="shared" si="6"/>
        <v>ok</v>
      </c>
      <c r="S18" s="59" t="str">
        <f t="shared" si="8"/>
        <v>ok</v>
      </c>
      <c r="T18" s="59" t="str">
        <f t="shared" si="9"/>
        <v>ok</v>
      </c>
      <c r="U18" s="59" t="str">
        <f t="shared" si="7"/>
        <v>ok</v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5" activePane="bottomLeft" state="frozen"/>
      <selection pane="bottomLeft" activeCell="B58" sqref="B58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/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106</v>
      </c>
    </row>
    <row r="58" spans="1:2" x14ac:dyDescent="0.2">
      <c r="A58" s="63">
        <v>53</v>
      </c>
      <c r="B58" s="66" t="s">
        <v>107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2022-11-07T16:38:23Z</dcterms:modified>
</cp:coreProperties>
</file>