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Bulk\Sent to Bruce\"/>
    </mc:Choice>
  </mc:AlternateContent>
  <xr:revisionPtr revIDLastSave="0" documentId="13_ncr:1_{881B44F7-B75F-41EF-9B96-EE24BA45E796}" xr6:coauthVersionLast="47" xr6:coauthVersionMax="47" xr10:uidLastSave="{00000000-0000-0000-0000-000000000000}"/>
  <workbookProtection workbookPassword="E390" lockStructure="1"/>
  <bookViews>
    <workbookView xWindow="465" yWindow="615" windowWidth="14640" windowHeight="1461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<sst xmlns="http://schemas.openxmlformats.org/spreadsheetml/2006/main" count="734" uniqueCount="277">
  <si>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</si>
  <si>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</si>
  <si>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</si>
  <si>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</si>
  <si>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</si>
  <si>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</si>
  <si>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</si>
  <si>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</si>
  <si>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</si>
  <si>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</si>
  <si>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</si>
  <si>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</si>
  <si>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</si>
  <si>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</si>
  <si>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</si>
  <si>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</si>
  <si>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</si>
  <si>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</si>
  <si>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</si>
  <si>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</si>
  <si>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</si>
  <si>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</si>
  <si>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</si>
  <si>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</si>
  <si>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</si>
  <si>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</si>
  <si>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</si>
  <si>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</si>
  <si>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</si>
  <si>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</si>
  <si>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</si>
  <si>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</si>
  <si>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</si>
  <si>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</si>
  <si>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</si>
  <si>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</si>
  <si>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</si>
  <si>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</si>
  <si>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</si>
  <si>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</si>
  <si>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</si>
  <si>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</si>
  <si>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</si>
  <si>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</si>
  <si>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</si>
  <si>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</si>
  <si>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</si>
  <si>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</si>
  <si>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</si>
  <si>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</si>
  <si>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</si>
  <si>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</si>
  <si>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</si>
  <si>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</si>
  <si>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</si>
  <si>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</si>
  <si>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</si>
  <si>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</si>
  <si>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</si>
  <si>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</si>
  <si>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</si>
  <si>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</si>
  <si>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</si>
  <si>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</si>
  <si>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</si>
  <si>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</si>
  <si>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</si>
  <si>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</si>
  <si>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</si>
  <si>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</si>
  <si>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</si>
  <si>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</si>
  <si>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</si>
  <si>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</si>
  <si>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</si>
  <si>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</si>
  <si>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</si>
  <si>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</si>
  <si>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</si>
  <si>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</si>
  <si>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</si>
  <si>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</si>
  <si>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</si>
  <si>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</si>
  <si>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</si>
  <si>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</si>
  <si>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</si>
  <si>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</si>
  <si>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</si>
  <si>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</si>
  <si>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</si>
  <si>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</si>
  <si>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</si>
  <si>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</si>
  <si>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</si>
  <si>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</si>
  <si>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</si>
  <si>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</si>
  <si>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</si>
  <si>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</si>
  <si>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</si>
  <si>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</si>
  <si>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</si>
  <si>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</si>
  <si>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</si>
  <si>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</si>
  <si>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</si>
  <si>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</si>
  <si>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</si>
  <si>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</si>
  <si>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</si>
  <si>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</si>
  <si>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</si>
  <si>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Christine</t>
  </si>
  <si>
    <t>christine.mcneill@pnnl.gov</t>
  </si>
  <si>
    <t>509-375-3685</t>
  </si>
  <si>
    <t>McNeill</t>
  </si>
  <si>
    <t>I</t>
  </si>
  <si>
    <t>Mix</t>
  </si>
  <si>
    <t>Scott</t>
  </si>
  <si>
    <t>Scott.mix@pnnl.gov</t>
  </si>
  <si>
    <t>Contractor</t>
  </si>
  <si>
    <t>Institute of Electrical and Electronics Engineers</t>
  </si>
  <si>
    <t>United States</t>
  </si>
  <si>
    <t>Power System Relaying and Control Committee</t>
  </si>
  <si>
    <t>Working Group to Develop IEEE Std P2030.101.1</t>
  </si>
  <si>
    <t>V</t>
  </si>
  <si>
    <t>Working Group to revise IEEE Std C37.242</t>
  </si>
  <si>
    <t>NV</t>
  </si>
  <si>
    <t>Working Group to develop IEEE Std C27.249</t>
  </si>
  <si>
    <t>Power System Communications and Cybersecurity Committee</t>
  </si>
  <si>
    <t>Ballot Body to approve revisions to IEEE Std 1686</t>
  </si>
  <si>
    <t>Working group to develop IEEE Std 1711 and 1711.1</t>
  </si>
  <si>
    <t>Working group to revise IEEE Std  C37.240</t>
  </si>
  <si>
    <t xml:space="preserve">Working group to develop IEEE Std  2658 </t>
  </si>
  <si>
    <t xml:space="preserve">Working group to develop IEEE Std 2808  </t>
  </si>
  <si>
    <t xml:space="preserve">Working group to develop IEEE Std 2664  </t>
  </si>
  <si>
    <t xml:space="preserve">Working group to develop IEEE Std 1711.2  </t>
  </si>
  <si>
    <t xml:space="preserve">Study group to determine if UUDEX should be standardized  </t>
  </si>
  <si>
    <t xml:space="preserve">Working group to revise IEEE Std 1615  </t>
  </si>
  <si>
    <t>Contributed technical content</t>
  </si>
  <si>
    <t>Member of ballot body</t>
  </si>
  <si>
    <t>Vice-chair of Working Group</t>
  </si>
  <si>
    <t>Chair of working group (standard completed in 2019)</t>
  </si>
  <si>
    <t>Chair of Study Group</t>
  </si>
  <si>
    <t>Nandanoori</t>
  </si>
  <si>
    <t>Sai Pushpak</t>
  </si>
  <si>
    <t>Saipushpak.n@pnnl.gov</t>
  </si>
  <si>
    <t>IEEE Task Force on Power System Uncertainty Quantification and Uncertainty-Aware Decision-Making</t>
  </si>
  <si>
    <t>Working group to quantify uncertainty in power systems</t>
  </si>
  <si>
    <t>IEEE PES Working Group on Intelligent Control Systems</t>
  </si>
  <si>
    <t>Working group to design and develop intelligent control strategies</t>
  </si>
  <si>
    <t>Ozanich</t>
  </si>
  <si>
    <t>Rich</t>
  </si>
  <si>
    <t>Richard.ozanich@pnnl.gov</t>
  </si>
  <si>
    <t>ASTM International</t>
  </si>
  <si>
    <t>Fentanyl Specification</t>
  </si>
  <si>
    <t>Working Group</t>
  </si>
  <si>
    <t>Fentanyl Test Method</t>
  </si>
  <si>
    <t>Fentanyl Guide</t>
  </si>
  <si>
    <t>Technical lead</t>
  </si>
  <si>
    <t>T</t>
  </si>
  <si>
    <t>Prichard</t>
  </si>
  <si>
    <t>Andrew</t>
  </si>
  <si>
    <t>Andrew.Prichard@pnnl.gov</t>
  </si>
  <si>
    <t>Contractor </t>
  </si>
  <si>
    <t>American Nuclear Society</t>
  </si>
  <si>
    <t>Criteria for Nuclear Criticality Safety Controls in Operations with Shielding and Confinement</t>
  </si>
  <si>
    <t>none</t>
  </si>
  <si>
    <t>Nuclear Criticality Safety in Operations with Fissionable Material Outside Reactors</t>
  </si>
  <si>
    <t xml:space="preserve">Nuclear Criticality Safety Consensus Committee (NCSCC) </t>
  </si>
  <si>
    <t>Criticality Accident Alarm System</t>
  </si>
  <si>
    <t>Administrative Practices for Nuclear Criticality Safety</t>
  </si>
  <si>
    <t>Criticality Safety Engineer Training and Qualification Program</t>
  </si>
  <si>
    <t>International Standards Organization</t>
  </si>
  <si>
    <t>Nuclear Energy, Nuclear Technologies, and Radiological Protection</t>
  </si>
  <si>
    <t>Voting</t>
  </si>
  <si>
    <t>Nuclear Fuel Cycle</t>
  </si>
  <si>
    <t>Qiao</t>
  </si>
  <si>
    <t>Hong (Amy)</t>
  </si>
  <si>
    <t>Amy.qiao@pnnl.gov</t>
  </si>
  <si>
    <t xml:space="preserve">Photonics Society Emerging Technologies Task Force </t>
  </si>
  <si>
    <t>Task Force committee to make recommendations on emerging technologies that IEEE Photonics Society should promote</t>
  </si>
  <si>
    <t>Riley</t>
  </si>
  <si>
    <t>Brian</t>
  </si>
  <si>
    <t>brian.riley@pnnl.gov</t>
  </si>
  <si>
    <t>Committee on Nuclear Fuel Cycle</t>
  </si>
  <si>
    <t>Repository Waste Package Materials Testing</t>
  </si>
  <si>
    <t>R</t>
  </si>
  <si>
    <t>Rohrig</t>
  </si>
  <si>
    <t>David</t>
  </si>
  <si>
    <t>david.rohrig@pnnl.gov</t>
  </si>
  <si>
    <t>National Fire Protection Association</t>
  </si>
  <si>
    <t xml:space="preserve">Industrial and Medical Gases </t>
  </si>
  <si>
    <t>Technical Committee</t>
  </si>
  <si>
    <t xml:space="preserve">NFPA 51, NFPA 51A, NFPA 55, NFPA 560 </t>
  </si>
  <si>
    <t>Rosenberg</t>
  </si>
  <si>
    <t>Michael</t>
  </si>
  <si>
    <t>Michael.rosenberg@pnnl.gov</t>
  </si>
  <si>
    <t>ASHRAE</t>
  </si>
  <si>
    <t>SPC 229P</t>
  </si>
  <si>
    <t>Committee</t>
  </si>
  <si>
    <t>Protocols for Evaluating Ruleset Implementation in Building Performance Modeling Software</t>
  </si>
  <si>
    <t>Sakalaukus</t>
  </si>
  <si>
    <t>Pete</t>
  </si>
  <si>
    <t xml:space="preserve">peter.sakalaukus@pnnl.gov </t>
  </si>
  <si>
    <t>American Society of Mechanical Engineers</t>
  </si>
  <si>
    <t>ASME BPVC Section III</t>
  </si>
  <si>
    <t>Subgroup on Containment Systems for Spent Nuclear Fuel and High-Level Radioactive Material</t>
  </si>
  <si>
    <t>Working Group on Design of Division 3 Containment Systems</t>
  </si>
  <si>
    <t>Voting Member and Contributor</t>
  </si>
  <si>
    <t>ASME BPVC Section III Division 3</t>
  </si>
  <si>
    <t>Sheen</t>
  </si>
  <si>
    <t>david.sheen@pnnl.gov</t>
  </si>
  <si>
    <t>Working group to draft IEEE Std N42.59</t>
  </si>
  <si>
    <t xml:space="preserve"> 
Subject matter expert/contributor</t>
  </si>
  <si>
    <t>Simmons</t>
  </si>
  <si>
    <t>Kevin</t>
  </si>
  <si>
    <t>Kl.simmons@pnnl.gov</t>
  </si>
  <si>
    <t xml:space="preserve">International Organization of Standards </t>
  </si>
  <si>
    <t>Geneva, Switzerland</t>
  </si>
  <si>
    <t>ISO/TC 197/WG31 “O-rings for Gaseous Hydrogen”</t>
  </si>
  <si>
    <t>Working group to develop new standard for rubber o-rings in hydrogen atmospheres</t>
  </si>
  <si>
    <t>v</t>
  </si>
  <si>
    <t>Working group member</t>
  </si>
  <si>
    <t>ISO-19880-7 Gaseous Hydrogen – Fueling Stations – Part 7 : O-rings</t>
  </si>
  <si>
    <t>Smith</t>
  </si>
  <si>
    <t>michael.smith@pnnl.gov</t>
  </si>
  <si>
    <t>American National Standards Institute/Health Physics Society</t>
  </si>
  <si>
    <t>N43</t>
  </si>
  <si>
    <t>Working group to review ANSI/HPS N43.17</t>
  </si>
  <si>
    <t>Member of Working Group</t>
  </si>
  <si>
    <t> N/A</t>
  </si>
  <si>
    <t>Snyder</t>
  </si>
  <si>
    <t>Sandra</t>
  </si>
  <si>
    <t>sandra.snyder@pnnl.gov</t>
  </si>
  <si>
    <t xml:space="preserve">Contractor </t>
  </si>
  <si>
    <t>American National Standards Institute (ANSI)</t>
  </si>
  <si>
    <t>ASC N13, Radiation Protection</t>
  </si>
  <si>
    <t>International Standards Organization (ISO)</t>
  </si>
  <si>
    <t>Switzerland (AFNOR, France)</t>
  </si>
  <si>
    <t>ISO TC85/SC2, Radiological Protection</t>
  </si>
  <si>
    <t>ISO TC85/SC2</t>
  </si>
  <si>
    <t>Working Group to create initial standard</t>
  </si>
  <si>
    <t>Chair of Working Group</t>
  </si>
  <si>
    <t xml:space="preserve">ANSI/HPS N13, N13.61, Sampling and Monitoring Airborne Radioactive Substances from the Ambient Atmosphere </t>
  </si>
  <si>
    <t>Switzerland  however, the ISO Technical Committee 85/Sub-Committee 2 is hosted out of AFNOR in Paris, France</t>
  </si>
  <si>
    <t>TC 85, Nuclear Technical Advisory Group (NTAG); SC 2, Radiological Protection</t>
  </si>
  <si>
    <t>Scientific Committee</t>
  </si>
  <si>
    <t>Advisory, the US head of delegation for SC2 WGs rolls up WG member votes to provide final US vote</t>
  </si>
  <si>
    <t>N/A</t>
  </si>
  <si>
    <t>Switzerland  however, the ISO Technical Committee 85/Sub-Committee 2 is hosted out of AFNOR in Paris, France</t>
  </si>
  <si>
    <t>TC 85, Nuclear Technical Advisory Group (NTAG); SC 2, Radiological Protection; WG 17 , Radioactivity Measurements</t>
  </si>
  <si>
    <t>Advisory</t>
  </si>
  <si>
    <t>Tillou</t>
  </si>
  <si>
    <t>Michael.tillou@pnnl.gov</t>
  </si>
  <si>
    <t>American Society of Heating, Refrigeration and Air Conditioning Engineers</t>
  </si>
  <si>
    <t>ASHRAE 90.1 SSPC</t>
  </si>
  <si>
    <t>Main Committee</t>
  </si>
  <si>
    <t>Consultant</t>
  </si>
  <si>
    <t xml:space="preserve">ASHRAE 90.1 SSPC </t>
  </si>
  <si>
    <t>Renewable Energy Working Group</t>
  </si>
  <si>
    <t xml:space="preserve">Energy Cost Budget Subcommittee </t>
  </si>
  <si>
    <t>Envelope Subcommittee</t>
  </si>
  <si>
    <t>International Code Council</t>
  </si>
  <si>
    <t>International Energy Conservation Code</t>
  </si>
  <si>
    <t>Commercial Development Committee</t>
  </si>
  <si>
    <t>Commercial Envelope Subcommittee</t>
  </si>
  <si>
    <t>Residential Development Committee</t>
  </si>
  <si>
    <t>Commercial Cost Effectiveness Advisory Group</t>
  </si>
  <si>
    <t xml:space="preserve">ASHRAE 189.1 SSPC </t>
  </si>
  <si>
    <t xml:space="preserve">Marginal Emissions Task Group </t>
  </si>
  <si>
    <t>ASHRAE 229 SSPC</t>
  </si>
  <si>
    <t>Alternate Voting Member for Rob Salcido</t>
  </si>
  <si>
    <t>Chair of Advisory group</t>
  </si>
  <si>
    <t>Working Group Consultant/Reviewer</t>
  </si>
  <si>
    <t>Records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</si>
</sst>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3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1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18" fillId="2" borderId="8" xfId="3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9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90" zoomScaleNormal="90" workbookViewId="0">
      <pane xSplit="2" ySplit="12" topLeftCell="H61" activePane="bottomRight" state="frozen"/>
      <selection pane="topRight" activeCell="C1" sqref="C1"/>
      <selection pane="bottomLeft" activeCell="A11" sqref="A11"/>
      <selection pane="bottomRight" activeCell="A47" sqref="A4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34" t="s">
        <v>39</v>
      </c>
      <c r="D1" s="134"/>
      <c r="E1" s="134"/>
      <c r="F1" s="134"/>
      <c r="G1" s="134"/>
      <c r="H1" s="134"/>
      <c r="I1" s="134"/>
      <c r="J1" s="134"/>
      <c r="K1" s="60"/>
      <c r="L1" s="36" t="s">
        <v>112</v>
      </c>
      <c r="M1" s="126" t="str">
        <f>IF(AND(M2="",M6=""),"Status:  OK","")</f>
        <v>Status:  OK</v>
      </c>
      <c r="N1" s="126"/>
      <c r="O1" s="126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27" t="str">
        <f>IF(IF(OR(ISBLANK(C3),ISBLANK(H3),ISBLANK(C5),ISBLANK(H5),ISBLANK(C7),ISBLANK(G7),ISBLANK(C9)),1,0)=0,"","Missing or incorrect submitter      information")</f>
        <v/>
      </c>
      <c r="N2" s="127"/>
      <c r="O2" s="127"/>
    </row>
    <row r="3" spans="1:101" s="6" customFormat="1" ht="17.25" thickBot="1" x14ac:dyDescent="0.25">
      <c r="A3" s="116" t="s">
        <v>44</v>
      </c>
      <c r="B3" s="117"/>
      <c r="C3" s="124" t="s">
        <v>116</v>
      </c>
      <c r="D3" s="125"/>
      <c r="E3" s="19"/>
      <c r="F3" s="19"/>
      <c r="G3" s="29" t="s">
        <v>45</v>
      </c>
      <c r="H3" s="85" t="s">
        <v>113</v>
      </c>
      <c r="I3" s="19"/>
      <c r="M3" s="127"/>
      <c r="N3" s="127"/>
      <c r="O3" s="127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27"/>
      <c r="N4" s="127"/>
      <c r="O4" s="127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16" t="s">
        <v>46</v>
      </c>
      <c r="B5" s="117"/>
      <c r="C5" s="124" t="s">
        <v>276</v>
      </c>
      <c r="D5" s="125"/>
      <c r="E5" s="118" t="s">
        <v>53</v>
      </c>
      <c r="F5" s="118"/>
      <c r="G5" s="118"/>
      <c r="H5" s="86">
        <v>69</v>
      </c>
      <c r="I5" s="129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PNNL-Battelle</v>
      </c>
      <c r="J5" s="130"/>
      <c r="K5" s="130"/>
      <c r="L5" s="130"/>
      <c r="M5" s="130"/>
      <c r="N5" s="130"/>
      <c r="O5" s="130"/>
      <c r="P5" s="130"/>
      <c r="Q5" s="130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28" t="str">
        <f>IF(OR(COUNTIF(B13:B62,"ok")=0,COUNTIF(B13:B62,"Incomplete")&gt;0),"Missing or incorrect information in data entry section","")</f>
        <v/>
      </c>
      <c r="N6" s="128"/>
      <c r="O6" s="128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9" t="s">
        <v>4</v>
      </c>
      <c r="B7" s="119"/>
      <c r="C7" s="124" t="s">
        <v>115</v>
      </c>
      <c r="D7" s="125"/>
      <c r="F7" s="33" t="s">
        <v>106</v>
      </c>
      <c r="G7" s="135" t="s">
        <v>114</v>
      </c>
      <c r="H7" s="136"/>
      <c r="I7" s="19"/>
      <c r="J7" s="19"/>
      <c r="M7" s="128"/>
      <c r="N7" s="128"/>
      <c r="O7" s="128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28"/>
      <c r="N8" s="128"/>
      <c r="O8" s="128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18" t="s">
        <v>6</v>
      </c>
      <c r="B9" s="120"/>
      <c r="C9" s="84">
        <v>44511</v>
      </c>
      <c r="D9" s="61"/>
      <c r="E9" s="61"/>
      <c r="F9" s="61"/>
      <c r="G9" s="61"/>
      <c r="H9" s="61"/>
      <c r="I9" s="59"/>
      <c r="J9" s="26"/>
      <c r="M9" s="108" t="s">
        <v>51</v>
      </c>
      <c r="N9" s="108"/>
      <c r="O9" s="108"/>
      <c r="P9" s="108"/>
      <c r="Q9" s="58"/>
      <c r="R9" s="114" t="s">
        <v>38</v>
      </c>
      <c r="S9" s="131"/>
      <c r="T9" s="131"/>
      <c r="U9" s="111"/>
      <c r="V9" s="108" t="s">
        <v>38</v>
      </c>
      <c r="W9" s="108"/>
      <c r="X9" s="108"/>
      <c r="Y9" s="108"/>
      <c r="Z9" s="108" t="s">
        <v>38</v>
      </c>
      <c r="AA9" s="108"/>
      <c r="AB9" s="108"/>
      <c r="AC9" s="108" t="s">
        <v>38</v>
      </c>
      <c r="AD9" s="108"/>
      <c r="AE9" s="108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8"/>
      <c r="N10" s="108"/>
      <c r="O10" s="108"/>
      <c r="P10" s="108"/>
      <c r="Q10" s="58"/>
      <c r="R10" s="132"/>
      <c r="S10" s="133"/>
      <c r="T10" s="133"/>
      <c r="U10" s="112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21" t="s">
        <v>0</v>
      </c>
      <c r="B11" s="121" t="s">
        <v>2</v>
      </c>
      <c r="C11" s="109" t="s">
        <v>47</v>
      </c>
      <c r="D11" s="109" t="s">
        <v>42</v>
      </c>
      <c r="E11" s="109" t="s">
        <v>43</v>
      </c>
      <c r="F11" s="109" t="s">
        <v>107</v>
      </c>
      <c r="G11" s="108" t="s">
        <v>40</v>
      </c>
      <c r="H11" s="108"/>
      <c r="I11" s="109" t="s">
        <v>37</v>
      </c>
      <c r="J11" s="109" t="s">
        <v>36</v>
      </c>
      <c r="K11" s="109" t="s">
        <v>35</v>
      </c>
      <c r="L11" s="114" t="s">
        <v>52</v>
      </c>
      <c r="M11" s="109" t="s">
        <v>49</v>
      </c>
      <c r="N11" s="108" t="s">
        <v>33</v>
      </c>
      <c r="O11" s="108"/>
      <c r="P11" s="108" t="s">
        <v>109</v>
      </c>
      <c r="Q11" s="4"/>
      <c r="R11" s="113" t="s">
        <v>7</v>
      </c>
      <c r="S11" s="108" t="str">
        <f>D11&amp;" Status"</f>
        <v xml:space="preserve"> Last Name
of Non-Government Standards Body (NGSB)
Participant Status</v>
      </c>
      <c r="T11" s="108" t="str">
        <f>E11&amp;" Status"</f>
        <v xml:space="preserve"> First Name
of Non-Government Standards Body (NGSB)
Participant Status</v>
      </c>
      <c r="U11" s="111" t="str">
        <f>F11&amp;" Status"</f>
        <v xml:space="preserve"> Email Address
of Non-Government Standards Body (NGSB)
Participant Status</v>
      </c>
      <c r="V11" s="108" t="str">
        <f>G11</f>
        <v xml:space="preserve"> Employment Status (Complete One Column only for Each Row)</v>
      </c>
      <c r="W11" s="108"/>
      <c r="X11" s="108" t="str">
        <f>I11&amp;" Status"</f>
        <v xml:space="preserve"> Name of Non-Government Standards Body (NGSB) Status</v>
      </c>
      <c r="Y11" s="108" t="str">
        <f>J11&amp;" Status"</f>
        <v xml:space="preserve"> Country of Non-Government Standards Body (NGSB) Status</v>
      </c>
      <c r="Z11" s="108" t="str">
        <f>K11&amp;" Status"</f>
        <v xml:space="preserve"> Name of Main Committee Status</v>
      </c>
      <c r="AA11" s="108" t="str">
        <f>L11&amp;" Status"</f>
        <v xml:space="preserve"> Name and/or Number of Activity (e.g., committee, sub-committee, working group, task group) Status</v>
      </c>
      <c r="AB11" s="108" t="str">
        <f>M11&amp;" Status"</f>
        <v xml:space="preserve"> Voting Status:
'V' for Voting or
'NV' for Nonvoting Status</v>
      </c>
      <c r="AC11" s="108" t="str">
        <f>N11</f>
        <v xml:space="preserve"> Representation (Complete One Column only for Each Row)</v>
      </c>
      <c r="AD11" s="108"/>
      <c r="AE11" s="108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22"/>
      <c r="B12" s="122"/>
      <c r="C12" s="110"/>
      <c r="D12" s="123"/>
      <c r="E12" s="123"/>
      <c r="F12" s="123"/>
      <c r="G12" s="52" t="s">
        <v>48</v>
      </c>
      <c r="H12" s="52" t="s">
        <v>41</v>
      </c>
      <c r="I12" s="110"/>
      <c r="J12" s="110"/>
      <c r="K12" s="110"/>
      <c r="L12" s="115"/>
      <c r="M12" s="110"/>
      <c r="N12" s="50" t="s">
        <v>50</v>
      </c>
      <c r="O12" s="50" t="s">
        <v>34</v>
      </c>
      <c r="P12" s="109"/>
      <c r="Q12" s="20"/>
      <c r="R12" s="113"/>
      <c r="S12" s="108"/>
      <c r="T12" s="108"/>
      <c r="U12" s="112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8"/>
      <c r="Y12" s="108"/>
      <c r="Z12" s="108"/>
      <c r="AA12" s="108"/>
      <c r="AB12" s="108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8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1.7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117</v>
      </c>
      <c r="D13" s="73" t="s">
        <v>118</v>
      </c>
      <c r="E13" s="73" t="s">
        <v>119</v>
      </c>
      <c r="F13" s="73" t="s">
        <v>120</v>
      </c>
      <c r="G13" s="74"/>
      <c r="H13" s="74" t="s">
        <v>121</v>
      </c>
      <c r="I13" s="73" t="s">
        <v>122</v>
      </c>
      <c r="J13" s="73" t="s">
        <v>123</v>
      </c>
      <c r="K13" s="73" t="s">
        <v>124</v>
      </c>
      <c r="L13" s="75" t="s">
        <v>125</v>
      </c>
      <c r="M13" s="74" t="s">
        <v>126</v>
      </c>
      <c r="N13" s="74"/>
      <c r="O13" s="74" t="s">
        <v>140</v>
      </c>
      <c r="P13" s="80" t="s">
        <v>250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37" t="str">
        <f t="shared" si="0"/>
        <v>ok</v>
      </c>
      <c r="C14" s="76" t="s">
        <v>117</v>
      </c>
      <c r="D14" s="78" t="s">
        <v>118</v>
      </c>
      <c r="E14" s="78" t="s">
        <v>119</v>
      </c>
      <c r="F14" s="78" t="s">
        <v>120</v>
      </c>
      <c r="G14" s="78"/>
      <c r="H14" s="78" t="s">
        <v>121</v>
      </c>
      <c r="I14" s="77" t="s">
        <v>122</v>
      </c>
      <c r="J14" s="77" t="s">
        <v>123</v>
      </c>
      <c r="K14" s="77" t="s">
        <v>124</v>
      </c>
      <c r="L14" s="79" t="s">
        <v>127</v>
      </c>
      <c r="M14" s="78" t="s">
        <v>128</v>
      </c>
      <c r="N14" s="78"/>
      <c r="O14" s="78" t="s">
        <v>140</v>
      </c>
      <c r="P14" s="80" t="s">
        <v>250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1" x14ac:dyDescent="0.2">
      <c r="A15" s="12">
        <v>3</v>
      </c>
      <c r="B15" s="37" t="str">
        <f t="shared" si="0"/>
        <v>ok</v>
      </c>
      <c r="C15" s="76" t="s">
        <v>117</v>
      </c>
      <c r="D15" s="78" t="s">
        <v>118</v>
      </c>
      <c r="E15" s="78" t="s">
        <v>119</v>
      </c>
      <c r="F15" s="78" t="s">
        <v>120</v>
      </c>
      <c r="G15" s="78"/>
      <c r="H15" s="78" t="s">
        <v>121</v>
      </c>
      <c r="I15" s="77" t="s">
        <v>122</v>
      </c>
      <c r="J15" s="77" t="s">
        <v>123</v>
      </c>
      <c r="K15" s="77" t="s">
        <v>124</v>
      </c>
      <c r="L15" s="79" t="s">
        <v>129</v>
      </c>
      <c r="M15" s="78" t="s">
        <v>128</v>
      </c>
      <c r="N15" s="78"/>
      <c r="O15" s="78" t="s">
        <v>140</v>
      </c>
      <c r="P15" s="80" t="s">
        <v>250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63.75" x14ac:dyDescent="0.2">
      <c r="A16" s="12">
        <v>4</v>
      </c>
      <c r="B16" s="37" t="str">
        <f t="shared" si="0"/>
        <v>ok</v>
      </c>
      <c r="C16" s="76" t="s">
        <v>117</v>
      </c>
      <c r="D16" s="78" t="s">
        <v>118</v>
      </c>
      <c r="E16" s="78" t="s">
        <v>119</v>
      </c>
      <c r="F16" s="78" t="s">
        <v>120</v>
      </c>
      <c r="G16" s="78"/>
      <c r="H16" s="78" t="s">
        <v>121</v>
      </c>
      <c r="I16" s="77" t="s">
        <v>122</v>
      </c>
      <c r="J16" s="77" t="s">
        <v>123</v>
      </c>
      <c r="K16" s="77" t="s">
        <v>130</v>
      </c>
      <c r="L16" s="79" t="s">
        <v>131</v>
      </c>
      <c r="M16" s="78" t="s">
        <v>126</v>
      </c>
      <c r="N16" s="78"/>
      <c r="O16" s="78" t="s">
        <v>141</v>
      </c>
      <c r="P16" s="80" t="s">
        <v>250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3.75" x14ac:dyDescent="0.2">
      <c r="A17" s="12">
        <v>5</v>
      </c>
      <c r="B17" s="37" t="str">
        <f t="shared" si="0"/>
        <v>ok</v>
      </c>
      <c r="C17" s="76" t="s">
        <v>117</v>
      </c>
      <c r="D17" s="78" t="s">
        <v>118</v>
      </c>
      <c r="E17" s="78" t="s">
        <v>119</v>
      </c>
      <c r="F17" s="78" t="s">
        <v>120</v>
      </c>
      <c r="G17" s="78"/>
      <c r="H17" s="78" t="s">
        <v>121</v>
      </c>
      <c r="I17" s="77" t="s">
        <v>122</v>
      </c>
      <c r="J17" s="77" t="s">
        <v>123</v>
      </c>
      <c r="K17" s="77" t="s">
        <v>130</v>
      </c>
      <c r="L17" s="79" t="s">
        <v>132</v>
      </c>
      <c r="M17" s="78" t="s">
        <v>126</v>
      </c>
      <c r="N17" s="78"/>
      <c r="O17" s="78" t="s">
        <v>140</v>
      </c>
      <c r="P17" s="80" t="s">
        <v>250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3.75" x14ac:dyDescent="0.2">
      <c r="A18" s="12">
        <v>6</v>
      </c>
      <c r="B18" s="37" t="str">
        <f t="shared" si="0"/>
        <v>ok</v>
      </c>
      <c r="C18" s="76" t="s">
        <v>117</v>
      </c>
      <c r="D18" s="78" t="s">
        <v>118</v>
      </c>
      <c r="E18" s="78" t="s">
        <v>119</v>
      </c>
      <c r="F18" s="78" t="s">
        <v>120</v>
      </c>
      <c r="G18" s="78"/>
      <c r="H18" s="78" t="s">
        <v>121</v>
      </c>
      <c r="I18" s="77" t="s">
        <v>122</v>
      </c>
      <c r="J18" s="77" t="s">
        <v>123</v>
      </c>
      <c r="K18" s="77" t="s">
        <v>130</v>
      </c>
      <c r="L18" s="79" t="s">
        <v>133</v>
      </c>
      <c r="M18" s="78" t="s">
        <v>126</v>
      </c>
      <c r="N18" s="78"/>
      <c r="O18" s="78" t="s">
        <v>140</v>
      </c>
      <c r="P18" s="80" t="s">
        <v>250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3.75" x14ac:dyDescent="0.2">
      <c r="A19" s="12">
        <v>7</v>
      </c>
      <c r="B19" s="37" t="str">
        <f t="shared" si="0"/>
        <v>ok</v>
      </c>
      <c r="C19" s="76" t="s">
        <v>117</v>
      </c>
      <c r="D19" s="78" t="s">
        <v>118</v>
      </c>
      <c r="E19" s="78" t="s">
        <v>119</v>
      </c>
      <c r="F19" s="78" t="s">
        <v>120</v>
      </c>
      <c r="G19" s="78"/>
      <c r="H19" s="78" t="s">
        <v>121</v>
      </c>
      <c r="I19" s="77" t="s">
        <v>122</v>
      </c>
      <c r="J19" s="77" t="s">
        <v>123</v>
      </c>
      <c r="K19" s="77" t="s">
        <v>130</v>
      </c>
      <c r="L19" s="79" t="s">
        <v>134</v>
      </c>
      <c r="M19" s="78" t="s">
        <v>126</v>
      </c>
      <c r="N19" s="78"/>
      <c r="O19" s="78" t="s">
        <v>140</v>
      </c>
      <c r="P19" s="80" t="s">
        <v>250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3.75" x14ac:dyDescent="0.2">
      <c r="A20" s="12">
        <v>8</v>
      </c>
      <c r="B20" s="37" t="str">
        <f t="shared" si="0"/>
        <v>ok</v>
      </c>
      <c r="C20" s="76" t="s">
        <v>117</v>
      </c>
      <c r="D20" s="78" t="s">
        <v>118</v>
      </c>
      <c r="E20" s="78" t="s">
        <v>119</v>
      </c>
      <c r="F20" s="78" t="s">
        <v>120</v>
      </c>
      <c r="G20" s="78"/>
      <c r="H20" s="78" t="s">
        <v>121</v>
      </c>
      <c r="I20" s="77" t="s">
        <v>122</v>
      </c>
      <c r="J20" s="77" t="s">
        <v>123</v>
      </c>
      <c r="K20" s="77" t="s">
        <v>130</v>
      </c>
      <c r="L20" s="79" t="s">
        <v>135</v>
      </c>
      <c r="M20" s="78" t="s">
        <v>126</v>
      </c>
      <c r="N20" s="78"/>
      <c r="O20" s="78" t="s">
        <v>140</v>
      </c>
      <c r="P20" s="80" t="s">
        <v>250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3.75" x14ac:dyDescent="0.2">
      <c r="A21" s="12">
        <v>9</v>
      </c>
      <c r="B21" s="37" t="str">
        <f t="shared" si="0"/>
        <v>ok</v>
      </c>
      <c r="C21" s="76" t="s">
        <v>117</v>
      </c>
      <c r="D21" s="78" t="s">
        <v>118</v>
      </c>
      <c r="E21" s="78" t="s">
        <v>119</v>
      </c>
      <c r="F21" s="78" t="s">
        <v>120</v>
      </c>
      <c r="G21" s="78"/>
      <c r="H21" s="78" t="s">
        <v>121</v>
      </c>
      <c r="I21" s="77" t="s">
        <v>122</v>
      </c>
      <c r="J21" s="77" t="s">
        <v>123</v>
      </c>
      <c r="K21" s="77" t="s">
        <v>130</v>
      </c>
      <c r="L21" s="79" t="s">
        <v>136</v>
      </c>
      <c r="M21" s="78" t="s">
        <v>126</v>
      </c>
      <c r="N21" s="78"/>
      <c r="O21" s="78" t="s">
        <v>142</v>
      </c>
      <c r="P21" s="80" t="s">
        <v>250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3.75" x14ac:dyDescent="0.2">
      <c r="A22" s="12">
        <v>10</v>
      </c>
      <c r="B22" s="37" t="str">
        <f t="shared" si="0"/>
        <v>ok</v>
      </c>
      <c r="C22" s="76" t="s">
        <v>117</v>
      </c>
      <c r="D22" s="78" t="s">
        <v>118</v>
      </c>
      <c r="E22" s="78" t="s">
        <v>119</v>
      </c>
      <c r="F22" s="78" t="s">
        <v>120</v>
      </c>
      <c r="G22" s="78"/>
      <c r="H22" s="78" t="s">
        <v>121</v>
      </c>
      <c r="I22" s="77" t="s">
        <v>122</v>
      </c>
      <c r="J22" s="77" t="s">
        <v>123</v>
      </c>
      <c r="K22" s="77" t="s">
        <v>130</v>
      </c>
      <c r="L22" s="79" t="s">
        <v>137</v>
      </c>
      <c r="M22" s="78" t="s">
        <v>126</v>
      </c>
      <c r="N22" s="78"/>
      <c r="O22" s="78" t="s">
        <v>143</v>
      </c>
      <c r="P22" s="80" t="s">
        <v>250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3.75" x14ac:dyDescent="0.2">
      <c r="A23" s="12">
        <v>11</v>
      </c>
      <c r="B23" s="37" t="str">
        <f t="shared" si="0"/>
        <v>ok</v>
      </c>
      <c r="C23" s="76" t="s">
        <v>117</v>
      </c>
      <c r="D23" s="78" t="s">
        <v>118</v>
      </c>
      <c r="E23" s="78" t="s">
        <v>119</v>
      </c>
      <c r="F23" s="78" t="s">
        <v>120</v>
      </c>
      <c r="G23" s="78"/>
      <c r="H23" s="78" t="s">
        <v>121</v>
      </c>
      <c r="I23" s="77" t="s">
        <v>122</v>
      </c>
      <c r="J23" s="77" t="s">
        <v>123</v>
      </c>
      <c r="K23" s="77" t="s">
        <v>130</v>
      </c>
      <c r="L23" s="79" t="s">
        <v>138</v>
      </c>
      <c r="M23" s="78" t="s">
        <v>126</v>
      </c>
      <c r="N23" s="78"/>
      <c r="O23" s="78" t="s">
        <v>144</v>
      </c>
      <c r="P23" s="80" t="s">
        <v>250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3.75" x14ac:dyDescent="0.2">
      <c r="A24" s="12">
        <v>12</v>
      </c>
      <c r="B24" s="37" t="str">
        <f t="shared" si="0"/>
        <v>ok</v>
      </c>
      <c r="C24" s="76" t="s">
        <v>117</v>
      </c>
      <c r="D24" s="78" t="s">
        <v>118</v>
      </c>
      <c r="E24" s="78" t="s">
        <v>119</v>
      </c>
      <c r="F24" s="78" t="s">
        <v>120</v>
      </c>
      <c r="G24" s="78"/>
      <c r="H24" s="78" t="s">
        <v>121</v>
      </c>
      <c r="I24" s="77" t="s">
        <v>122</v>
      </c>
      <c r="J24" s="77" t="s">
        <v>123</v>
      </c>
      <c r="K24" s="77" t="s">
        <v>130</v>
      </c>
      <c r="L24" s="79" t="s">
        <v>139</v>
      </c>
      <c r="M24" s="78" t="s">
        <v>128</v>
      </c>
      <c r="N24" s="78"/>
      <c r="O24" s="78" t="s">
        <v>128</v>
      </c>
      <c r="P24" s="80" t="s">
        <v>250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02" x14ac:dyDescent="0.2">
      <c r="A25" s="12">
        <v>13</v>
      </c>
      <c r="B25" s="37" t="str">
        <f t="shared" si="0"/>
        <v>ok</v>
      </c>
      <c r="C25" s="76" t="s">
        <v>117</v>
      </c>
      <c r="D25" s="77" t="s">
        <v>145</v>
      </c>
      <c r="E25" s="77" t="s">
        <v>146</v>
      </c>
      <c r="F25" s="77" t="s">
        <v>147</v>
      </c>
      <c r="G25" s="78"/>
      <c r="H25" s="78" t="s">
        <v>121</v>
      </c>
      <c r="I25" s="77" t="s">
        <v>122</v>
      </c>
      <c r="J25" s="77" t="s">
        <v>123</v>
      </c>
      <c r="K25" s="77" t="s">
        <v>148</v>
      </c>
      <c r="L25" s="79" t="s">
        <v>149</v>
      </c>
      <c r="M25" s="78" t="s">
        <v>128</v>
      </c>
      <c r="N25" s="78"/>
      <c r="O25" s="78" t="s">
        <v>128</v>
      </c>
      <c r="P25" s="80" t="s">
        <v>250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1" x14ac:dyDescent="0.2">
      <c r="A26" s="12">
        <v>14</v>
      </c>
      <c r="B26" s="37" t="str">
        <f t="shared" si="0"/>
        <v>ok</v>
      </c>
      <c r="C26" s="76" t="s">
        <v>117</v>
      </c>
      <c r="D26" s="77" t="s">
        <v>145</v>
      </c>
      <c r="E26" s="77" t="s">
        <v>146</v>
      </c>
      <c r="F26" s="77" t="s">
        <v>147</v>
      </c>
      <c r="G26" s="78"/>
      <c r="H26" s="78" t="s">
        <v>121</v>
      </c>
      <c r="I26" s="77" t="s">
        <v>122</v>
      </c>
      <c r="J26" s="77" t="s">
        <v>123</v>
      </c>
      <c r="K26" s="77" t="s">
        <v>150</v>
      </c>
      <c r="L26" s="79" t="s">
        <v>151</v>
      </c>
      <c r="M26" s="78" t="s">
        <v>128</v>
      </c>
      <c r="N26" s="78"/>
      <c r="O26" s="78" t="s">
        <v>128</v>
      </c>
      <c r="P26" s="80" t="s">
        <v>250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107" customFormat="1" ht="25.5" x14ac:dyDescent="0.2">
      <c r="A27" s="96">
        <v>15</v>
      </c>
      <c r="B27" s="97" t="str">
        <f t="shared" si="0"/>
        <v>ok</v>
      </c>
      <c r="C27" s="98" t="s">
        <v>117</v>
      </c>
      <c r="D27" s="99" t="s">
        <v>152</v>
      </c>
      <c r="E27" s="99" t="s">
        <v>153</v>
      </c>
      <c r="F27" s="99" t="s">
        <v>154</v>
      </c>
      <c r="G27" s="100"/>
      <c r="H27" s="100" t="s">
        <v>121</v>
      </c>
      <c r="I27" s="99" t="s">
        <v>155</v>
      </c>
      <c r="J27" s="99" t="s">
        <v>123</v>
      </c>
      <c r="K27" s="99" t="s">
        <v>156</v>
      </c>
      <c r="L27" s="101" t="s">
        <v>157</v>
      </c>
      <c r="M27" s="100" t="s">
        <v>126</v>
      </c>
      <c r="N27" s="100"/>
      <c r="O27" s="100" t="s">
        <v>160</v>
      </c>
      <c r="P27" s="102" t="s">
        <v>250</v>
      </c>
      <c r="Q27" s="103"/>
      <c r="R27" s="104" t="str">
        <f t="shared" si="1"/>
        <v>ok</v>
      </c>
      <c r="S27" s="104" t="str">
        <f t="shared" si="8"/>
        <v>ok</v>
      </c>
      <c r="T27" s="104" t="str">
        <f t="shared" si="9"/>
        <v>ok</v>
      </c>
      <c r="U27" s="104" t="str">
        <f t="shared" si="10"/>
        <v>ok</v>
      </c>
      <c r="V27" s="104" t="str">
        <f t="shared" si="11"/>
        <v>ok</v>
      </c>
      <c r="W27" s="104" t="str">
        <f t="shared" si="12"/>
        <v>ok</v>
      </c>
      <c r="X27" s="104" t="str">
        <f t="shared" si="2"/>
        <v>ok</v>
      </c>
      <c r="Y27" s="104" t="str">
        <f t="shared" si="3"/>
        <v>ok</v>
      </c>
      <c r="Z27" s="104" t="str">
        <f t="shared" si="4"/>
        <v>ok</v>
      </c>
      <c r="AA27" s="104" t="str">
        <f t="shared" si="5"/>
        <v>ok</v>
      </c>
      <c r="AB27" s="104" t="str">
        <f t="shared" si="6"/>
        <v>ok</v>
      </c>
      <c r="AC27" s="104" t="str">
        <f t="shared" si="13"/>
        <v>ok</v>
      </c>
      <c r="AD27" s="104" t="str">
        <f t="shared" si="14"/>
        <v>ok</v>
      </c>
      <c r="AE27" s="104" t="str">
        <f t="shared" si="7"/>
        <v>ok</v>
      </c>
      <c r="AF27" s="5"/>
      <c r="AG27" s="46"/>
      <c r="AH27" s="46"/>
      <c r="AI27" s="46"/>
      <c r="AJ27" s="105" t="s">
        <v>5</v>
      </c>
      <c r="AK27" s="106"/>
      <c r="AL27" s="106"/>
      <c r="AM27" s="106"/>
    </row>
    <row r="28" spans="1:39" s="6" customFormat="1" ht="25.5" x14ac:dyDescent="0.2">
      <c r="A28" s="12">
        <v>16</v>
      </c>
      <c r="B28" s="37" t="str">
        <f t="shared" si="0"/>
        <v>ok</v>
      </c>
      <c r="C28" s="76" t="s">
        <v>117</v>
      </c>
      <c r="D28" s="77" t="s">
        <v>152</v>
      </c>
      <c r="E28" s="77" t="s">
        <v>153</v>
      </c>
      <c r="F28" s="77" t="s">
        <v>154</v>
      </c>
      <c r="G28" s="78"/>
      <c r="H28" s="78" t="s">
        <v>121</v>
      </c>
      <c r="I28" s="77" t="s">
        <v>155</v>
      </c>
      <c r="J28" s="77" t="s">
        <v>123</v>
      </c>
      <c r="K28" s="77" t="s">
        <v>158</v>
      </c>
      <c r="L28" s="79" t="s">
        <v>157</v>
      </c>
      <c r="M28" s="78" t="s">
        <v>126</v>
      </c>
      <c r="N28" s="78"/>
      <c r="O28" s="78" t="s">
        <v>160</v>
      </c>
      <c r="P28" s="80" t="s">
        <v>250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>ok</v>
      </c>
      <c r="C29" s="76" t="s">
        <v>117</v>
      </c>
      <c r="D29" s="77" t="s">
        <v>152</v>
      </c>
      <c r="E29" s="77" t="s">
        <v>153</v>
      </c>
      <c r="F29" s="77" t="s">
        <v>154</v>
      </c>
      <c r="G29" s="78"/>
      <c r="H29" s="78" t="s">
        <v>121</v>
      </c>
      <c r="I29" s="77" t="s">
        <v>155</v>
      </c>
      <c r="J29" s="77" t="s">
        <v>123</v>
      </c>
      <c r="K29" s="77" t="s">
        <v>159</v>
      </c>
      <c r="L29" s="79" t="s">
        <v>157</v>
      </c>
      <c r="M29" s="78" t="s">
        <v>126</v>
      </c>
      <c r="N29" s="78"/>
      <c r="O29" s="78" t="s">
        <v>160</v>
      </c>
      <c r="P29" s="80" t="s">
        <v>250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76.5" x14ac:dyDescent="0.2">
      <c r="A30" s="12">
        <v>18</v>
      </c>
      <c r="B30" s="37" t="str">
        <f t="shared" si="0"/>
        <v>ok</v>
      </c>
      <c r="C30" s="76" t="s">
        <v>161</v>
      </c>
      <c r="D30" s="78" t="s">
        <v>162</v>
      </c>
      <c r="E30" s="78" t="s">
        <v>163</v>
      </c>
      <c r="F30" s="78" t="s">
        <v>164</v>
      </c>
      <c r="G30" s="78"/>
      <c r="H30" s="78" t="s">
        <v>165</v>
      </c>
      <c r="I30" s="78" t="s">
        <v>166</v>
      </c>
      <c r="J30" s="78" t="s">
        <v>123</v>
      </c>
      <c r="K30" s="78" t="s">
        <v>167</v>
      </c>
      <c r="L30" s="79" t="s">
        <v>168</v>
      </c>
      <c r="M30" s="78"/>
      <c r="N30" s="78"/>
      <c r="O30" s="78"/>
      <c r="P30" s="80"/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76.5" x14ac:dyDescent="0.2">
      <c r="A31" s="12">
        <v>19</v>
      </c>
      <c r="B31" s="37" t="str">
        <f t="shared" si="0"/>
        <v>ok</v>
      </c>
      <c r="C31" s="76" t="s">
        <v>161</v>
      </c>
      <c r="D31" s="78" t="s">
        <v>162</v>
      </c>
      <c r="E31" s="78" t="s">
        <v>163</v>
      </c>
      <c r="F31" s="78" t="s">
        <v>164</v>
      </c>
      <c r="G31" s="78"/>
      <c r="H31" s="78" t="s">
        <v>165</v>
      </c>
      <c r="I31" s="78" t="s">
        <v>166</v>
      </c>
      <c r="J31" s="78" t="s">
        <v>123</v>
      </c>
      <c r="K31" s="78" t="s">
        <v>169</v>
      </c>
      <c r="L31" s="79" t="s">
        <v>168</v>
      </c>
      <c r="M31" s="78"/>
      <c r="N31" s="78"/>
      <c r="O31" s="78"/>
      <c r="P31" s="91"/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63.75" x14ac:dyDescent="0.2">
      <c r="A32" s="12">
        <v>20</v>
      </c>
      <c r="B32" s="37" t="str">
        <f t="shared" si="0"/>
        <v>ok</v>
      </c>
      <c r="C32" s="76" t="s">
        <v>161</v>
      </c>
      <c r="D32" s="78" t="s">
        <v>162</v>
      </c>
      <c r="E32" s="78" t="s">
        <v>163</v>
      </c>
      <c r="F32" s="78" t="s">
        <v>164</v>
      </c>
      <c r="G32" s="78"/>
      <c r="H32" s="78" t="s">
        <v>165</v>
      </c>
      <c r="I32" s="78" t="s">
        <v>166</v>
      </c>
      <c r="J32" s="78" t="s">
        <v>123</v>
      </c>
      <c r="K32" s="78" t="s">
        <v>170</v>
      </c>
      <c r="L32" s="79" t="s">
        <v>168</v>
      </c>
      <c r="M32" s="78"/>
      <c r="N32" s="78"/>
      <c r="O32" s="78"/>
      <c r="P32" s="91"/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8.25" x14ac:dyDescent="0.2">
      <c r="A33" s="12">
        <v>21</v>
      </c>
      <c r="B33" s="37" t="str">
        <f t="shared" si="0"/>
        <v>ok</v>
      </c>
      <c r="C33" s="76" t="s">
        <v>161</v>
      </c>
      <c r="D33" s="78" t="s">
        <v>162</v>
      </c>
      <c r="E33" s="78" t="s">
        <v>163</v>
      </c>
      <c r="F33" s="78" t="s">
        <v>164</v>
      </c>
      <c r="G33" s="78"/>
      <c r="H33" s="78" t="s">
        <v>165</v>
      </c>
      <c r="I33" s="78" t="s">
        <v>166</v>
      </c>
      <c r="J33" s="78" t="s">
        <v>123</v>
      </c>
      <c r="K33" s="78" t="s">
        <v>171</v>
      </c>
      <c r="L33" s="79" t="s">
        <v>168</v>
      </c>
      <c r="M33" s="78"/>
      <c r="N33" s="78"/>
      <c r="O33" s="78"/>
      <c r="P33" s="91"/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1" x14ac:dyDescent="0.2">
      <c r="A34" s="12">
        <v>22</v>
      </c>
      <c r="B34" s="37" t="str">
        <f t="shared" si="0"/>
        <v>ok</v>
      </c>
      <c r="C34" s="76" t="s">
        <v>161</v>
      </c>
      <c r="D34" s="78" t="s">
        <v>162</v>
      </c>
      <c r="E34" s="78" t="s">
        <v>163</v>
      </c>
      <c r="F34" s="78" t="s">
        <v>164</v>
      </c>
      <c r="G34" s="78"/>
      <c r="H34" s="78" t="s">
        <v>165</v>
      </c>
      <c r="I34" s="78" t="s">
        <v>166</v>
      </c>
      <c r="J34" s="78" t="s">
        <v>123</v>
      </c>
      <c r="K34" s="78" t="s">
        <v>172</v>
      </c>
      <c r="L34" s="79" t="s">
        <v>168</v>
      </c>
      <c r="M34" s="78"/>
      <c r="N34" s="78"/>
      <c r="O34" s="78"/>
      <c r="P34" s="91"/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51" x14ac:dyDescent="0.2">
      <c r="A35" s="12">
        <v>23</v>
      </c>
      <c r="B35" s="37" t="str">
        <f t="shared" si="0"/>
        <v>ok</v>
      </c>
      <c r="C35" s="76" t="s">
        <v>161</v>
      </c>
      <c r="D35" s="78" t="s">
        <v>162</v>
      </c>
      <c r="E35" s="78" t="s">
        <v>163</v>
      </c>
      <c r="F35" s="78" t="s">
        <v>164</v>
      </c>
      <c r="G35" s="78"/>
      <c r="H35" s="78" t="s">
        <v>165</v>
      </c>
      <c r="I35" s="78" t="s">
        <v>166</v>
      </c>
      <c r="J35" s="78" t="s">
        <v>123</v>
      </c>
      <c r="K35" s="78" t="s">
        <v>173</v>
      </c>
      <c r="L35" s="79" t="s">
        <v>168</v>
      </c>
      <c r="M35" s="78"/>
      <c r="N35" s="78"/>
      <c r="O35" s="78"/>
      <c r="P35" s="91"/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63.75" x14ac:dyDescent="0.2">
      <c r="A36" s="12">
        <v>24</v>
      </c>
      <c r="B36" s="37" t="str">
        <f t="shared" si="0"/>
        <v>ok</v>
      </c>
      <c r="C36" s="76" t="s">
        <v>161</v>
      </c>
      <c r="D36" s="78" t="s">
        <v>162</v>
      </c>
      <c r="E36" s="78" t="s">
        <v>163</v>
      </c>
      <c r="F36" s="78" t="s">
        <v>164</v>
      </c>
      <c r="G36" s="78"/>
      <c r="H36" s="78" t="s">
        <v>165</v>
      </c>
      <c r="I36" s="78" t="s">
        <v>174</v>
      </c>
      <c r="J36" s="78" t="s">
        <v>123</v>
      </c>
      <c r="K36" s="78" t="s">
        <v>175</v>
      </c>
      <c r="L36" s="79" t="s">
        <v>168</v>
      </c>
      <c r="M36" s="78"/>
      <c r="N36" s="78"/>
      <c r="O36" s="78"/>
      <c r="P36" s="91"/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38.25" x14ac:dyDescent="0.2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6" t="s">
        <v>161</v>
      </c>
      <c r="D37" s="78" t="s">
        <v>162</v>
      </c>
      <c r="E37" s="78" t="s">
        <v>163</v>
      </c>
      <c r="F37" s="78" t="s">
        <v>164</v>
      </c>
      <c r="G37" s="78"/>
      <c r="H37" s="78" t="s">
        <v>165</v>
      </c>
      <c r="I37" s="78" t="s">
        <v>174</v>
      </c>
      <c r="J37" s="78" t="s">
        <v>123</v>
      </c>
      <c r="K37" s="78" t="s">
        <v>177</v>
      </c>
      <c r="L37" s="79" t="s">
        <v>168</v>
      </c>
      <c r="M37" s="78"/>
      <c r="N37" s="78"/>
      <c r="O37" s="78"/>
      <c r="P37" s="91"/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102" x14ac:dyDescent="0.2">
      <c r="A38" s="12">
        <v>26</v>
      </c>
      <c r="B38" s="37" t="str">
        <f t="shared" si="15"/>
        <v>ok</v>
      </c>
      <c r="C38" s="76" t="s">
        <v>117</v>
      </c>
      <c r="D38" s="78" t="s">
        <v>178</v>
      </c>
      <c r="E38" s="78" t="s">
        <v>179</v>
      </c>
      <c r="F38" s="78" t="s">
        <v>180</v>
      </c>
      <c r="G38" s="78"/>
      <c r="H38" s="78" t="s">
        <v>165</v>
      </c>
      <c r="I38" s="78" t="s">
        <v>122</v>
      </c>
      <c r="J38" s="78" t="s">
        <v>123</v>
      </c>
      <c r="K38" s="78" t="s">
        <v>181</v>
      </c>
      <c r="L38" s="78" t="s">
        <v>182</v>
      </c>
      <c r="M38" s="78" t="s">
        <v>128</v>
      </c>
      <c r="N38" s="78"/>
      <c r="O38" s="78" t="s">
        <v>128</v>
      </c>
      <c r="P38" s="80" t="s">
        <v>250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38.25" x14ac:dyDescent="0.2">
      <c r="A39" s="12">
        <v>27</v>
      </c>
      <c r="B39" s="37" t="str">
        <f t="shared" si="15"/>
        <v>ok</v>
      </c>
      <c r="C39" s="76" t="s">
        <v>161</v>
      </c>
      <c r="D39" s="77" t="s">
        <v>183</v>
      </c>
      <c r="E39" s="77" t="s">
        <v>184</v>
      </c>
      <c r="F39" s="77" t="s">
        <v>185</v>
      </c>
      <c r="G39" s="78"/>
      <c r="H39" s="78" t="s">
        <v>165</v>
      </c>
      <c r="I39" s="77" t="s">
        <v>155</v>
      </c>
      <c r="J39" s="78" t="s">
        <v>123</v>
      </c>
      <c r="K39" s="77" t="s">
        <v>186</v>
      </c>
      <c r="L39" s="79" t="s">
        <v>168</v>
      </c>
      <c r="M39" s="78"/>
      <c r="N39" s="78"/>
      <c r="O39" s="78"/>
      <c r="P39" s="80"/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ok</v>
      </c>
      <c r="W39" s="56" t="str">
        <f t="shared" si="12"/>
        <v>ok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ok</v>
      </c>
      <c r="AC39" s="56" t="str">
        <f t="shared" si="19"/>
        <v>ok</v>
      </c>
      <c r="AD39" s="56" t="str">
        <f t="shared" si="14"/>
        <v>ok</v>
      </c>
      <c r="AE39" s="56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38.25" x14ac:dyDescent="0.2">
      <c r="A40" s="12">
        <v>28</v>
      </c>
      <c r="B40" s="37" t="str">
        <f t="shared" si="15"/>
        <v>ok</v>
      </c>
      <c r="C40" s="76" t="s">
        <v>161</v>
      </c>
      <c r="D40" s="77" t="s">
        <v>183</v>
      </c>
      <c r="E40" s="77" t="s">
        <v>184</v>
      </c>
      <c r="F40" s="77" t="s">
        <v>185</v>
      </c>
      <c r="G40" s="78"/>
      <c r="H40" s="78" t="s">
        <v>165</v>
      </c>
      <c r="I40" s="77" t="s">
        <v>155</v>
      </c>
      <c r="J40" s="78" t="s">
        <v>123</v>
      </c>
      <c r="K40" s="77" t="s">
        <v>187</v>
      </c>
      <c r="L40" s="79" t="s">
        <v>168</v>
      </c>
      <c r="M40" s="78"/>
      <c r="N40" s="78"/>
      <c r="O40" s="78"/>
      <c r="P40" s="80"/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ok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38.25" x14ac:dyDescent="0.2">
      <c r="A41" s="12">
        <v>29</v>
      </c>
      <c r="B41" s="37" t="str">
        <f t="shared" si="15"/>
        <v>ok</v>
      </c>
      <c r="C41" s="76" t="s">
        <v>188</v>
      </c>
      <c r="D41" s="78" t="s">
        <v>189</v>
      </c>
      <c r="E41" s="78" t="s">
        <v>190</v>
      </c>
      <c r="F41" s="78" t="s">
        <v>191</v>
      </c>
      <c r="G41" s="78"/>
      <c r="H41" s="78" t="s">
        <v>121</v>
      </c>
      <c r="I41" s="78" t="s">
        <v>192</v>
      </c>
      <c r="J41" s="78" t="s">
        <v>123</v>
      </c>
      <c r="K41" s="78" t="s">
        <v>193</v>
      </c>
      <c r="L41" s="79" t="s">
        <v>194</v>
      </c>
      <c r="M41" s="78" t="s">
        <v>126</v>
      </c>
      <c r="N41" s="78"/>
      <c r="O41" s="78" t="s">
        <v>176</v>
      </c>
      <c r="P41" s="91" t="s">
        <v>195</v>
      </c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ok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38.25" x14ac:dyDescent="0.2">
      <c r="A42" s="12">
        <v>30</v>
      </c>
      <c r="B42" s="37" t="str">
        <f t="shared" si="15"/>
        <v>ok</v>
      </c>
      <c r="C42" s="76" t="s">
        <v>117</v>
      </c>
      <c r="D42" s="77" t="s">
        <v>196</v>
      </c>
      <c r="E42" s="77" t="s">
        <v>197</v>
      </c>
      <c r="F42" s="77" t="s">
        <v>198</v>
      </c>
      <c r="G42" s="78"/>
      <c r="H42" s="78" t="s">
        <v>121</v>
      </c>
      <c r="I42" s="77" t="s">
        <v>199</v>
      </c>
      <c r="J42" s="77" t="s">
        <v>123</v>
      </c>
      <c r="K42" s="77" t="s">
        <v>200</v>
      </c>
      <c r="L42" s="79" t="s">
        <v>201</v>
      </c>
      <c r="M42" s="78" t="s">
        <v>128</v>
      </c>
      <c r="N42" s="78"/>
      <c r="O42" s="78" t="s">
        <v>128</v>
      </c>
      <c r="P42" s="80" t="s">
        <v>202</v>
      </c>
      <c r="Q42" s="49"/>
      <c r="R42" s="56" t="str">
        <f t="shared" si="1"/>
        <v>ok</v>
      </c>
      <c r="S42" s="56" t="str">
        <f t="shared" si="16"/>
        <v>ok</v>
      </c>
      <c r="T42" s="56" t="str">
        <f t="shared" si="17"/>
        <v>ok</v>
      </c>
      <c r="U42" s="56" t="str">
        <f t="shared" si="10"/>
        <v>ok</v>
      </c>
      <c r="V42" s="56" t="str">
        <f t="shared" si="11"/>
        <v>ok</v>
      </c>
      <c r="W42" s="56" t="str">
        <f t="shared" si="12"/>
        <v>ok</v>
      </c>
      <c r="X42" s="56" t="str">
        <f t="shared" si="2"/>
        <v>ok</v>
      </c>
      <c r="Y42" s="56" t="str">
        <f t="shared" si="3"/>
        <v>ok</v>
      </c>
      <c r="Z42" s="56" t="str">
        <f t="shared" si="4"/>
        <v>ok</v>
      </c>
      <c r="AA42" s="56" t="str">
        <f t="shared" si="5"/>
        <v>ok</v>
      </c>
      <c r="AB42" s="56" t="str">
        <f t="shared" si="18"/>
        <v>ok</v>
      </c>
      <c r="AC42" s="56" t="str">
        <f t="shared" si="19"/>
        <v>ok</v>
      </c>
      <c r="AD42" s="56" t="str">
        <f t="shared" si="14"/>
        <v>ok</v>
      </c>
      <c r="AE42" s="56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76.5" x14ac:dyDescent="0.2">
      <c r="A43" s="12">
        <v>31</v>
      </c>
      <c r="B43" s="37" t="str">
        <f t="shared" si="15"/>
        <v>ok</v>
      </c>
      <c r="C43" s="76" t="s">
        <v>117</v>
      </c>
      <c r="D43" s="78" t="s">
        <v>203</v>
      </c>
      <c r="E43" s="78" t="s">
        <v>204</v>
      </c>
      <c r="F43" s="78" t="s">
        <v>205</v>
      </c>
      <c r="G43" s="78"/>
      <c r="H43" s="78" t="s">
        <v>121</v>
      </c>
      <c r="I43" s="78" t="s">
        <v>206</v>
      </c>
      <c r="J43" s="78" t="s">
        <v>123</v>
      </c>
      <c r="K43" s="78" t="s">
        <v>207</v>
      </c>
      <c r="L43" s="78" t="s">
        <v>208</v>
      </c>
      <c r="M43" s="78" t="s">
        <v>126</v>
      </c>
      <c r="N43" s="78"/>
      <c r="O43" s="78" t="s">
        <v>210</v>
      </c>
      <c r="P43" s="80" t="s">
        <v>211</v>
      </c>
      <c r="Q43" s="49"/>
      <c r="R43" s="56" t="str">
        <f t="shared" si="1"/>
        <v>ok</v>
      </c>
      <c r="S43" s="56" t="str">
        <f t="shared" si="16"/>
        <v>ok</v>
      </c>
      <c r="T43" s="56" t="str">
        <f t="shared" si="17"/>
        <v>ok</v>
      </c>
      <c r="U43" s="56" t="str">
        <f t="shared" si="10"/>
        <v>ok</v>
      </c>
      <c r="V43" s="56" t="str">
        <f t="shared" si="11"/>
        <v>ok</v>
      </c>
      <c r="W43" s="56" t="str">
        <f t="shared" si="12"/>
        <v>ok</v>
      </c>
      <c r="X43" s="56" t="str">
        <f t="shared" si="2"/>
        <v>ok</v>
      </c>
      <c r="Y43" s="56" t="str">
        <f t="shared" si="3"/>
        <v>ok</v>
      </c>
      <c r="Z43" s="56" t="str">
        <f t="shared" si="4"/>
        <v>ok</v>
      </c>
      <c r="AA43" s="56" t="str">
        <f t="shared" si="5"/>
        <v>ok</v>
      </c>
      <c r="AB43" s="56" t="str">
        <f t="shared" si="18"/>
        <v>ok</v>
      </c>
      <c r="AC43" s="56" t="str">
        <f t="shared" si="19"/>
        <v>ok</v>
      </c>
      <c r="AD43" s="56" t="str">
        <f t="shared" si="14"/>
        <v>ok</v>
      </c>
      <c r="AE43" s="56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53.25" customHeight="1" x14ac:dyDescent="0.2">
      <c r="A44" s="12">
        <v>32</v>
      </c>
      <c r="B44" s="37" t="str">
        <f t="shared" si="15"/>
        <v>ok</v>
      </c>
      <c r="C44" s="76" t="s">
        <v>117</v>
      </c>
      <c r="D44" s="78" t="s">
        <v>203</v>
      </c>
      <c r="E44" s="78" t="s">
        <v>204</v>
      </c>
      <c r="F44" s="78" t="s">
        <v>205</v>
      </c>
      <c r="G44" s="78"/>
      <c r="H44" s="78" t="s">
        <v>121</v>
      </c>
      <c r="I44" s="78" t="s">
        <v>206</v>
      </c>
      <c r="J44" s="78" t="s">
        <v>123</v>
      </c>
      <c r="K44" s="78" t="s">
        <v>207</v>
      </c>
      <c r="L44" s="78" t="s">
        <v>209</v>
      </c>
      <c r="M44" s="78" t="s">
        <v>126</v>
      </c>
      <c r="N44" s="78"/>
      <c r="O44" s="78" t="s">
        <v>210</v>
      </c>
      <c r="P44" s="80" t="s">
        <v>211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1" x14ac:dyDescent="0.2">
      <c r="A45" s="12">
        <v>33</v>
      </c>
      <c r="B45" s="37" t="str">
        <f t="shared" si="15"/>
        <v>ok</v>
      </c>
      <c r="C45" s="76" t="s">
        <v>117</v>
      </c>
      <c r="D45" s="78" t="s">
        <v>212</v>
      </c>
      <c r="E45" s="78" t="s">
        <v>190</v>
      </c>
      <c r="F45" s="78" t="s">
        <v>213</v>
      </c>
      <c r="G45" s="78"/>
      <c r="H45" s="78" t="s">
        <v>121</v>
      </c>
      <c r="I45" s="78" t="s">
        <v>122</v>
      </c>
      <c r="J45" s="78" t="s">
        <v>123</v>
      </c>
      <c r="K45" s="78" t="s">
        <v>124</v>
      </c>
      <c r="L45" s="78" t="s">
        <v>214</v>
      </c>
      <c r="M45" s="78" t="s">
        <v>128</v>
      </c>
      <c r="N45" s="78"/>
      <c r="O45" s="78" t="s">
        <v>215</v>
      </c>
      <c r="P45" s="80" t="s">
        <v>250</v>
      </c>
      <c r="Q45" s="49"/>
      <c r="R45" s="56" t="str">
        <f t="shared" si="1"/>
        <v>ok</v>
      </c>
      <c r="S45" s="56" t="str">
        <f t="shared" si="16"/>
        <v>ok</v>
      </c>
      <c r="T45" s="56" t="str">
        <f t="shared" si="17"/>
        <v>ok</v>
      </c>
      <c r="U45" s="56" t="str">
        <f t="shared" si="10"/>
        <v>ok</v>
      </c>
      <c r="V45" s="56" t="str">
        <f t="shared" si="11"/>
        <v>ok</v>
      </c>
      <c r="W45" s="56" t="str">
        <f t="shared" si="12"/>
        <v>ok</v>
      </c>
      <c r="X45" s="56" t="str">
        <f t="shared" si="2"/>
        <v>ok</v>
      </c>
      <c r="Y45" s="56" t="str">
        <f t="shared" si="3"/>
        <v>ok</v>
      </c>
      <c r="Z45" s="56" t="str">
        <f t="shared" si="4"/>
        <v>ok</v>
      </c>
      <c r="AA45" s="56" t="str">
        <f t="shared" si="5"/>
        <v>ok</v>
      </c>
      <c r="AB45" s="56" t="str">
        <f t="shared" si="18"/>
        <v>ok</v>
      </c>
      <c r="AC45" s="56" t="str">
        <f t="shared" si="19"/>
        <v>ok</v>
      </c>
      <c r="AD45" s="56" t="str">
        <f t="shared" si="14"/>
        <v>ok</v>
      </c>
      <c r="AE45" s="56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63.75" x14ac:dyDescent="0.2">
      <c r="A46" s="12">
        <v>34</v>
      </c>
      <c r="B46" s="37" t="str">
        <f t="shared" si="15"/>
        <v>ok</v>
      </c>
      <c r="C46" s="76" t="s">
        <v>117</v>
      </c>
      <c r="D46" s="77" t="s">
        <v>216</v>
      </c>
      <c r="E46" s="77" t="s">
        <v>217</v>
      </c>
      <c r="F46" s="77" t="s">
        <v>218</v>
      </c>
      <c r="G46" s="78"/>
      <c r="H46" s="78" t="s">
        <v>121</v>
      </c>
      <c r="I46" s="77" t="s">
        <v>219</v>
      </c>
      <c r="J46" s="77" t="s">
        <v>220</v>
      </c>
      <c r="K46" s="77" t="s">
        <v>221</v>
      </c>
      <c r="L46" s="79" t="s">
        <v>222</v>
      </c>
      <c r="M46" s="78" t="s">
        <v>223</v>
      </c>
      <c r="N46" s="78"/>
      <c r="O46" s="78" t="s">
        <v>224</v>
      </c>
      <c r="P46" s="80" t="s">
        <v>225</v>
      </c>
      <c r="Q46" s="49"/>
      <c r="R46" s="56" t="str">
        <f t="shared" si="1"/>
        <v>ok</v>
      </c>
      <c r="S46" s="56" t="str">
        <f t="shared" si="16"/>
        <v>ok</v>
      </c>
      <c r="T46" s="56" t="str">
        <f t="shared" si="17"/>
        <v>ok</v>
      </c>
      <c r="U46" s="56" t="str">
        <f t="shared" si="10"/>
        <v>ok</v>
      </c>
      <c r="V46" s="56" t="str">
        <f t="shared" si="11"/>
        <v>ok</v>
      </c>
      <c r="W46" s="56" t="str">
        <f t="shared" si="12"/>
        <v>ok</v>
      </c>
      <c r="X46" s="56" t="str">
        <f t="shared" si="2"/>
        <v>ok</v>
      </c>
      <c r="Y46" s="56" t="str">
        <f t="shared" si="3"/>
        <v>ok</v>
      </c>
      <c r="Z46" s="56" t="str">
        <f t="shared" si="4"/>
        <v>ok</v>
      </c>
      <c r="AA46" s="56" t="str">
        <f t="shared" si="5"/>
        <v>ok</v>
      </c>
      <c r="AB46" s="56" t="str">
        <f t="shared" si="18"/>
        <v>ok</v>
      </c>
      <c r="AC46" s="56" t="str">
        <f t="shared" si="19"/>
        <v>ok</v>
      </c>
      <c r="AD46" s="56" t="str">
        <f t="shared" si="14"/>
        <v>ok</v>
      </c>
      <c r="AE46" s="56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63.75" x14ac:dyDescent="0.2">
      <c r="A47" s="96">
        <v>35</v>
      </c>
      <c r="B47" s="37" t="str">
        <f t="shared" si="15"/>
        <v>ok</v>
      </c>
      <c r="C47" s="76" t="s">
        <v>117</v>
      </c>
      <c r="D47" s="78" t="s">
        <v>226</v>
      </c>
      <c r="E47" s="78" t="s">
        <v>197</v>
      </c>
      <c r="F47" s="78" t="s">
        <v>227</v>
      </c>
      <c r="G47" s="78"/>
      <c r="H47" s="78" t="s">
        <v>121</v>
      </c>
      <c r="I47" s="78" t="s">
        <v>228</v>
      </c>
      <c r="J47" s="78" t="s">
        <v>123</v>
      </c>
      <c r="K47" s="78" t="s">
        <v>229</v>
      </c>
      <c r="L47" s="78" t="s">
        <v>230</v>
      </c>
      <c r="M47" s="78" t="s">
        <v>128</v>
      </c>
      <c r="N47" s="78"/>
      <c r="O47" s="78" t="s">
        <v>231</v>
      </c>
      <c r="P47" s="80" t="s">
        <v>232</v>
      </c>
      <c r="Q47" s="49"/>
      <c r="R47" s="56" t="str">
        <f t="shared" si="1"/>
        <v>ok</v>
      </c>
      <c r="S47" s="56" t="str">
        <f t="shared" si="16"/>
        <v>ok</v>
      </c>
      <c r="T47" s="56" t="str">
        <f t="shared" si="17"/>
        <v>ok</v>
      </c>
      <c r="U47" s="56" t="str">
        <f t="shared" si="10"/>
        <v>ok</v>
      </c>
      <c r="V47" s="56" t="str">
        <f t="shared" si="11"/>
        <v>ok</v>
      </c>
      <c r="W47" s="56" t="str">
        <f t="shared" si="12"/>
        <v>ok</v>
      </c>
      <c r="X47" s="56" t="str">
        <f t="shared" si="2"/>
        <v>ok</v>
      </c>
      <c r="Y47" s="56" t="str">
        <f t="shared" si="3"/>
        <v>ok</v>
      </c>
      <c r="Z47" s="56" t="str">
        <f t="shared" si="4"/>
        <v>ok</v>
      </c>
      <c r="AA47" s="56" t="str">
        <f t="shared" si="5"/>
        <v>ok</v>
      </c>
      <c r="AB47" s="56" t="str">
        <f t="shared" si="18"/>
        <v>ok</v>
      </c>
      <c r="AC47" s="56" t="str">
        <f t="shared" si="19"/>
        <v>ok</v>
      </c>
      <c r="AD47" s="56" t="str">
        <f t="shared" si="14"/>
        <v>ok</v>
      </c>
      <c r="AE47" s="56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51" x14ac:dyDescent="0.2">
      <c r="A48" s="12">
        <v>36</v>
      </c>
      <c r="B48" s="37" t="str">
        <f t="shared" si="15"/>
        <v>ok</v>
      </c>
      <c r="C48" s="76" t="s">
        <v>188</v>
      </c>
      <c r="D48" s="92" t="s">
        <v>233</v>
      </c>
      <c r="E48" s="92" t="s">
        <v>234</v>
      </c>
      <c r="F48" s="93" t="s">
        <v>235</v>
      </c>
      <c r="G48" s="92"/>
      <c r="H48" s="92" t="s">
        <v>236</v>
      </c>
      <c r="I48" s="92" t="s">
        <v>237</v>
      </c>
      <c r="J48" s="92" t="s">
        <v>123</v>
      </c>
      <c r="K48" s="92" t="s">
        <v>238</v>
      </c>
      <c r="L48" s="94" t="s">
        <v>243</v>
      </c>
      <c r="M48" s="89" t="s">
        <v>126</v>
      </c>
      <c r="N48" s="89"/>
      <c r="O48" s="89" t="s">
        <v>244</v>
      </c>
      <c r="P48" s="94" t="s">
        <v>245</v>
      </c>
      <c r="Q48" s="49"/>
      <c r="R48" s="56" t="str">
        <f t="shared" si="1"/>
        <v>ok</v>
      </c>
      <c r="S48" s="56" t="str">
        <f t="shared" si="16"/>
        <v>ok</v>
      </c>
      <c r="T48" s="56" t="str">
        <f t="shared" si="17"/>
        <v>ok</v>
      </c>
      <c r="U48" s="56" t="str">
        <f t="shared" si="10"/>
        <v>ok</v>
      </c>
      <c r="V48" s="56" t="str">
        <f t="shared" si="11"/>
        <v>ok</v>
      </c>
      <c r="W48" s="56" t="str">
        <f t="shared" si="12"/>
        <v>ok</v>
      </c>
      <c r="X48" s="56" t="str">
        <f t="shared" si="2"/>
        <v>ok</v>
      </c>
      <c r="Y48" s="56" t="str">
        <f t="shared" si="3"/>
        <v>ok</v>
      </c>
      <c r="Z48" s="56" t="str">
        <f t="shared" si="4"/>
        <v>ok</v>
      </c>
      <c r="AA48" s="56" t="str">
        <f t="shared" si="5"/>
        <v>ok</v>
      </c>
      <c r="AB48" s="56" t="str">
        <f t="shared" si="18"/>
        <v>ok</v>
      </c>
      <c r="AC48" s="56" t="str">
        <f t="shared" si="19"/>
        <v>ok</v>
      </c>
      <c r="AD48" s="56" t="str">
        <f t="shared" si="14"/>
        <v>ok</v>
      </c>
      <c r="AE48" s="56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114.75" x14ac:dyDescent="0.2">
      <c r="A49" s="12">
        <v>37</v>
      </c>
      <c r="B49" s="37" t="str">
        <f t="shared" si="15"/>
        <v>ok</v>
      </c>
      <c r="C49" s="76" t="s">
        <v>188</v>
      </c>
      <c r="D49" s="92" t="s">
        <v>233</v>
      </c>
      <c r="E49" s="92" t="s">
        <v>234</v>
      </c>
      <c r="F49" s="93" t="s">
        <v>235</v>
      </c>
      <c r="G49" s="92"/>
      <c r="H49" s="92" t="s">
        <v>236</v>
      </c>
      <c r="I49" s="92" t="s">
        <v>239</v>
      </c>
      <c r="J49" s="95" t="s">
        <v>246</v>
      </c>
      <c r="K49" s="92" t="s">
        <v>247</v>
      </c>
      <c r="L49" s="90" t="s">
        <v>248</v>
      </c>
      <c r="M49" s="89" t="s">
        <v>126</v>
      </c>
      <c r="N49" s="89"/>
      <c r="O49" s="88" t="s">
        <v>249</v>
      </c>
      <c r="P49" s="90" t="s">
        <v>250</v>
      </c>
      <c r="Q49" s="49"/>
      <c r="R49" s="56" t="str">
        <f t="shared" si="1"/>
        <v>ok</v>
      </c>
      <c r="S49" s="56" t="str">
        <f t="shared" si="16"/>
        <v>ok</v>
      </c>
      <c r="T49" s="56" t="str">
        <f t="shared" si="17"/>
        <v>ok</v>
      </c>
      <c r="U49" s="56" t="str">
        <f t="shared" si="10"/>
        <v>ok</v>
      </c>
      <c r="V49" s="56" t="str">
        <f t="shared" si="11"/>
        <v>ok</v>
      </c>
      <c r="W49" s="56" t="str">
        <f t="shared" si="12"/>
        <v>ok</v>
      </c>
      <c r="X49" s="56" t="str">
        <f t="shared" si="2"/>
        <v>ok</v>
      </c>
      <c r="Y49" s="56" t="str">
        <f t="shared" si="3"/>
        <v>ok</v>
      </c>
      <c r="Z49" s="56" t="str">
        <f t="shared" si="4"/>
        <v>ok</v>
      </c>
      <c r="AA49" s="56" t="str">
        <f t="shared" si="5"/>
        <v>ok</v>
      </c>
      <c r="AB49" s="56" t="str">
        <f t="shared" si="18"/>
        <v>ok</v>
      </c>
      <c r="AC49" s="56" t="str">
        <f t="shared" si="19"/>
        <v>ok</v>
      </c>
      <c r="AD49" s="56" t="str">
        <f t="shared" si="14"/>
        <v>ok</v>
      </c>
      <c r="AE49" s="56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51" x14ac:dyDescent="0.2">
      <c r="A50" s="12">
        <v>38</v>
      </c>
      <c r="B50" s="37" t="str">
        <f t="shared" si="15"/>
        <v>ok</v>
      </c>
      <c r="C50" s="76" t="s">
        <v>161</v>
      </c>
      <c r="D50" s="92" t="s">
        <v>233</v>
      </c>
      <c r="E50" s="92" t="s">
        <v>234</v>
      </c>
      <c r="F50" s="93" t="s">
        <v>235</v>
      </c>
      <c r="G50" s="92"/>
      <c r="H50" s="92" t="s">
        <v>236</v>
      </c>
      <c r="I50" s="92" t="s">
        <v>239</v>
      </c>
      <c r="J50" s="95" t="s">
        <v>240</v>
      </c>
      <c r="K50" s="92" t="s">
        <v>241</v>
      </c>
      <c r="L50" s="94" t="s">
        <v>242</v>
      </c>
      <c r="M50" s="89"/>
      <c r="N50" s="89"/>
      <c r="O50" s="89"/>
      <c r="P50" s="87"/>
      <c r="Q50" s="49"/>
      <c r="R50" s="56" t="str">
        <f t="shared" si="1"/>
        <v>ok</v>
      </c>
      <c r="S50" s="56" t="str">
        <f t="shared" si="16"/>
        <v>ok</v>
      </c>
      <c r="T50" s="56" t="str">
        <f t="shared" si="17"/>
        <v>ok</v>
      </c>
      <c r="U50" s="56" t="str">
        <f t="shared" si="10"/>
        <v>ok</v>
      </c>
      <c r="V50" s="56" t="str">
        <f t="shared" si="11"/>
        <v>ok</v>
      </c>
      <c r="W50" s="56" t="str">
        <f t="shared" si="12"/>
        <v>ok</v>
      </c>
      <c r="X50" s="56" t="str">
        <f t="shared" si="2"/>
        <v>ok</v>
      </c>
      <c r="Y50" s="56" t="str">
        <f t="shared" si="3"/>
        <v>ok</v>
      </c>
      <c r="Z50" s="56" t="str">
        <f t="shared" si="4"/>
        <v>ok</v>
      </c>
      <c r="AA50" s="56" t="str">
        <f t="shared" si="5"/>
        <v>ok</v>
      </c>
      <c r="AB50" s="56" t="str">
        <f t="shared" si="18"/>
        <v>ok</v>
      </c>
      <c r="AC50" s="56" t="str">
        <f t="shared" si="19"/>
        <v>ok</v>
      </c>
      <c r="AD50" s="56" t="str">
        <f t="shared" si="14"/>
        <v>ok</v>
      </c>
      <c r="AE50" s="56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51" x14ac:dyDescent="0.2">
      <c r="A51" s="12">
        <v>39</v>
      </c>
      <c r="B51" s="37" t="str">
        <f t="shared" si="15"/>
        <v>ok</v>
      </c>
      <c r="C51" s="76" t="s">
        <v>161</v>
      </c>
      <c r="D51" s="92" t="s">
        <v>233</v>
      </c>
      <c r="E51" s="92" t="s">
        <v>234</v>
      </c>
      <c r="F51" s="93" t="s">
        <v>235</v>
      </c>
      <c r="G51" s="92"/>
      <c r="H51" s="92" t="s">
        <v>236</v>
      </c>
      <c r="I51" s="92" t="s">
        <v>239</v>
      </c>
      <c r="J51" s="95" t="s">
        <v>240</v>
      </c>
      <c r="K51" s="92" t="s">
        <v>241</v>
      </c>
      <c r="L51" s="94" t="s">
        <v>242</v>
      </c>
      <c r="M51" s="89"/>
      <c r="N51" s="89"/>
      <c r="O51" s="89"/>
      <c r="P51" s="87"/>
      <c r="Q51" s="49"/>
      <c r="R51" s="56" t="str">
        <f t="shared" si="1"/>
        <v>ok</v>
      </c>
      <c r="S51" s="56" t="str">
        <f t="shared" si="16"/>
        <v>ok</v>
      </c>
      <c r="T51" s="56" t="str">
        <f t="shared" si="17"/>
        <v>ok</v>
      </c>
      <c r="U51" s="56" t="str">
        <f t="shared" si="10"/>
        <v>ok</v>
      </c>
      <c r="V51" s="56" t="str">
        <f t="shared" si="11"/>
        <v>ok</v>
      </c>
      <c r="W51" s="56" t="str">
        <f t="shared" si="12"/>
        <v>ok</v>
      </c>
      <c r="X51" s="56" t="str">
        <f t="shared" si="2"/>
        <v>ok</v>
      </c>
      <c r="Y51" s="56" t="str">
        <f t="shared" si="3"/>
        <v>ok</v>
      </c>
      <c r="Z51" s="56" t="str">
        <f t="shared" si="4"/>
        <v>ok</v>
      </c>
      <c r="AA51" s="56" t="str">
        <f t="shared" si="5"/>
        <v>ok</v>
      </c>
      <c r="AB51" s="56" t="str">
        <f t="shared" si="18"/>
        <v>ok</v>
      </c>
      <c r="AC51" s="56" t="str">
        <f t="shared" si="19"/>
        <v>ok</v>
      </c>
      <c r="AD51" s="56" t="str">
        <f t="shared" si="14"/>
        <v>ok</v>
      </c>
      <c r="AE51" s="56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114.75" x14ac:dyDescent="0.2">
      <c r="A52" s="12">
        <v>40</v>
      </c>
      <c r="B52" s="37" t="str">
        <f t="shared" si="15"/>
        <v>ok</v>
      </c>
      <c r="C52" s="76" t="s">
        <v>188</v>
      </c>
      <c r="D52" s="92" t="s">
        <v>233</v>
      </c>
      <c r="E52" s="92" t="s">
        <v>234</v>
      </c>
      <c r="F52" s="93" t="s">
        <v>235</v>
      </c>
      <c r="G52" s="92"/>
      <c r="H52" s="92" t="s">
        <v>236</v>
      </c>
      <c r="I52" s="92" t="s">
        <v>239</v>
      </c>
      <c r="J52" s="95" t="s">
        <v>251</v>
      </c>
      <c r="K52" s="92" t="s">
        <v>252</v>
      </c>
      <c r="L52" s="94" t="s">
        <v>157</v>
      </c>
      <c r="M52" s="89" t="s">
        <v>126</v>
      </c>
      <c r="N52" s="89"/>
      <c r="O52" s="89" t="s">
        <v>253</v>
      </c>
      <c r="P52" s="94" t="s">
        <v>250</v>
      </c>
      <c r="Q52" s="49"/>
      <c r="R52" s="56" t="str">
        <f t="shared" si="1"/>
        <v>ok</v>
      </c>
      <c r="S52" s="56" t="str">
        <f t="shared" si="16"/>
        <v>ok</v>
      </c>
      <c r="T52" s="56" t="str">
        <f t="shared" si="17"/>
        <v>ok</v>
      </c>
      <c r="U52" s="56" t="str">
        <f t="shared" si="10"/>
        <v>ok</v>
      </c>
      <c r="V52" s="56" t="str">
        <f t="shared" si="11"/>
        <v>ok</v>
      </c>
      <c r="W52" s="56" t="str">
        <f t="shared" si="12"/>
        <v>ok</v>
      </c>
      <c r="X52" s="56" t="str">
        <f t="shared" si="2"/>
        <v>ok</v>
      </c>
      <c r="Y52" s="56" t="str">
        <f t="shared" si="3"/>
        <v>ok</v>
      </c>
      <c r="Z52" s="56" t="str">
        <f t="shared" si="4"/>
        <v>ok</v>
      </c>
      <c r="AA52" s="56" t="str">
        <f t="shared" si="5"/>
        <v>ok</v>
      </c>
      <c r="AB52" s="56" t="str">
        <f t="shared" si="18"/>
        <v>ok</v>
      </c>
      <c r="AC52" s="56" t="str">
        <f t="shared" si="19"/>
        <v>ok</v>
      </c>
      <c r="AD52" s="56" t="str">
        <f t="shared" si="14"/>
        <v>ok</v>
      </c>
      <c r="AE52" s="56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76.5" x14ac:dyDescent="0.2">
      <c r="A53" s="12">
        <v>41</v>
      </c>
      <c r="B53" s="37" t="str">
        <f t="shared" si="15"/>
        <v>ok</v>
      </c>
      <c r="C53" s="76" t="s">
        <v>188</v>
      </c>
      <c r="D53" s="92" t="s">
        <v>254</v>
      </c>
      <c r="E53" s="92" t="s">
        <v>197</v>
      </c>
      <c r="F53" s="93" t="s">
        <v>255</v>
      </c>
      <c r="G53" s="92"/>
      <c r="H53" s="92" t="s">
        <v>121</v>
      </c>
      <c r="I53" s="92" t="s">
        <v>256</v>
      </c>
      <c r="J53" s="92" t="s">
        <v>123</v>
      </c>
      <c r="K53" s="92" t="s">
        <v>257</v>
      </c>
      <c r="L53" s="94" t="s">
        <v>258</v>
      </c>
      <c r="M53" s="89" t="s">
        <v>128</v>
      </c>
      <c r="N53" s="89"/>
      <c r="O53" s="89" t="s">
        <v>259</v>
      </c>
      <c r="P53" s="94" t="s">
        <v>250</v>
      </c>
      <c r="Q53" s="49"/>
      <c r="R53" s="56" t="str">
        <f t="shared" si="1"/>
        <v>ok</v>
      </c>
      <c r="S53" s="56" t="str">
        <f t="shared" si="16"/>
        <v>ok</v>
      </c>
      <c r="T53" s="56" t="str">
        <f t="shared" si="17"/>
        <v>ok</v>
      </c>
      <c r="U53" s="56" t="str">
        <f t="shared" si="10"/>
        <v>ok</v>
      </c>
      <c r="V53" s="56" t="str">
        <f t="shared" si="11"/>
        <v>ok</v>
      </c>
      <c r="W53" s="56" t="str">
        <f t="shared" si="12"/>
        <v>ok</v>
      </c>
      <c r="X53" s="56" t="str">
        <f t="shared" si="2"/>
        <v>ok</v>
      </c>
      <c r="Y53" s="56" t="str">
        <f t="shared" si="3"/>
        <v>ok</v>
      </c>
      <c r="Z53" s="56" t="str">
        <f t="shared" si="4"/>
        <v>ok</v>
      </c>
      <c r="AA53" s="56" t="str">
        <f t="shared" si="5"/>
        <v>ok</v>
      </c>
      <c r="AB53" s="56" t="str">
        <f t="shared" si="18"/>
        <v>ok</v>
      </c>
      <c r="AC53" s="56" t="str">
        <f t="shared" si="19"/>
        <v>ok</v>
      </c>
      <c r="AD53" s="56" t="str">
        <f t="shared" si="14"/>
        <v>ok</v>
      </c>
      <c r="AE53" s="56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76.5" x14ac:dyDescent="0.2">
      <c r="A54" s="12">
        <v>42</v>
      </c>
      <c r="B54" s="37" t="str">
        <f t="shared" si="15"/>
        <v>ok</v>
      </c>
      <c r="C54" s="76" t="s">
        <v>188</v>
      </c>
      <c r="D54" s="92" t="s">
        <v>254</v>
      </c>
      <c r="E54" s="92" t="s">
        <v>197</v>
      </c>
      <c r="F54" s="93" t="s">
        <v>255</v>
      </c>
      <c r="G54" s="92"/>
      <c r="H54" s="92" t="s">
        <v>121</v>
      </c>
      <c r="I54" s="92" t="s">
        <v>256</v>
      </c>
      <c r="J54" s="92" t="s">
        <v>123</v>
      </c>
      <c r="K54" s="92" t="s">
        <v>257</v>
      </c>
      <c r="L54" s="90" t="s">
        <v>262</v>
      </c>
      <c r="M54" s="89" t="s">
        <v>128</v>
      </c>
      <c r="N54" s="89"/>
      <c r="O54" s="89" t="s">
        <v>259</v>
      </c>
      <c r="P54" s="94" t="s">
        <v>250</v>
      </c>
      <c r="Q54" s="49"/>
      <c r="R54" s="56" t="str">
        <f t="shared" si="1"/>
        <v>ok</v>
      </c>
      <c r="S54" s="56" t="str">
        <f t="shared" si="16"/>
        <v>ok</v>
      </c>
      <c r="T54" s="56" t="str">
        <f t="shared" si="17"/>
        <v>ok</v>
      </c>
      <c r="U54" s="56" t="str">
        <f t="shared" si="10"/>
        <v>ok</v>
      </c>
      <c r="V54" s="56" t="str">
        <f t="shared" si="11"/>
        <v>ok</v>
      </c>
      <c r="W54" s="56" t="str">
        <f t="shared" si="12"/>
        <v>ok</v>
      </c>
      <c r="X54" s="56" t="str">
        <f t="shared" si="2"/>
        <v>ok</v>
      </c>
      <c r="Y54" s="56" t="str">
        <f t="shared" si="3"/>
        <v>ok</v>
      </c>
      <c r="Z54" s="56" t="str">
        <f t="shared" si="4"/>
        <v>ok</v>
      </c>
      <c r="AA54" s="56" t="str">
        <f t="shared" si="5"/>
        <v>ok</v>
      </c>
      <c r="AB54" s="56" t="str">
        <f t="shared" si="18"/>
        <v>ok</v>
      </c>
      <c r="AC54" s="56" t="str">
        <f t="shared" si="19"/>
        <v>ok</v>
      </c>
      <c r="AD54" s="56" t="str">
        <f t="shared" si="14"/>
        <v>ok</v>
      </c>
      <c r="AE54" s="56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76.5" x14ac:dyDescent="0.2">
      <c r="A55" s="12">
        <v>43</v>
      </c>
      <c r="B55" s="37" t="str">
        <f t="shared" si="15"/>
        <v>ok</v>
      </c>
      <c r="C55" s="76" t="s">
        <v>188</v>
      </c>
      <c r="D55" s="92" t="s">
        <v>254</v>
      </c>
      <c r="E55" s="92" t="s">
        <v>197</v>
      </c>
      <c r="F55" s="93" t="s">
        <v>255</v>
      </c>
      <c r="G55" s="92"/>
      <c r="H55" s="92" t="s">
        <v>121</v>
      </c>
      <c r="I55" s="92" t="s">
        <v>256</v>
      </c>
      <c r="J55" s="92" t="s">
        <v>123</v>
      </c>
      <c r="K55" s="92" t="s">
        <v>257</v>
      </c>
      <c r="L55" s="90" t="s">
        <v>263</v>
      </c>
      <c r="M55" s="89" t="s">
        <v>128</v>
      </c>
      <c r="N55" s="89"/>
      <c r="O55" s="89" t="s">
        <v>259</v>
      </c>
      <c r="P55" s="94" t="s">
        <v>250</v>
      </c>
      <c r="Q55" s="49"/>
      <c r="R55" s="56" t="str">
        <f t="shared" si="1"/>
        <v>ok</v>
      </c>
      <c r="S55" s="56" t="str">
        <f t="shared" si="16"/>
        <v>ok</v>
      </c>
      <c r="T55" s="56" t="str">
        <f t="shared" si="17"/>
        <v>ok</v>
      </c>
      <c r="U55" s="56" t="str">
        <f t="shared" si="10"/>
        <v>ok</v>
      </c>
      <c r="V55" s="56" t="str">
        <f t="shared" si="11"/>
        <v>ok</v>
      </c>
      <c r="W55" s="56" t="str">
        <f t="shared" si="12"/>
        <v>ok</v>
      </c>
      <c r="X55" s="56" t="str">
        <f t="shared" si="2"/>
        <v>ok</v>
      </c>
      <c r="Y55" s="56" t="str">
        <f t="shared" si="3"/>
        <v>ok</v>
      </c>
      <c r="Z55" s="56" t="str">
        <f t="shared" si="4"/>
        <v>ok</v>
      </c>
      <c r="AA55" s="56" t="str">
        <f t="shared" si="5"/>
        <v>ok</v>
      </c>
      <c r="AB55" s="56" t="str">
        <f t="shared" si="18"/>
        <v>ok</v>
      </c>
      <c r="AC55" s="56" t="str">
        <f t="shared" si="19"/>
        <v>ok</v>
      </c>
      <c r="AD55" s="56" t="str">
        <f t="shared" si="14"/>
        <v>ok</v>
      </c>
      <c r="AE55" s="56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76.5" x14ac:dyDescent="0.2">
      <c r="A56" s="12">
        <v>44</v>
      </c>
      <c r="B56" s="37" t="str">
        <f t="shared" si="15"/>
        <v>ok</v>
      </c>
      <c r="C56" s="76" t="s">
        <v>117</v>
      </c>
      <c r="D56" s="78" t="s">
        <v>254</v>
      </c>
      <c r="E56" s="78" t="s">
        <v>197</v>
      </c>
      <c r="F56" s="78" t="s">
        <v>255</v>
      </c>
      <c r="G56" s="78"/>
      <c r="H56" s="92" t="s">
        <v>121</v>
      </c>
      <c r="I56" s="77" t="s">
        <v>256</v>
      </c>
      <c r="J56" s="77" t="s">
        <v>123</v>
      </c>
      <c r="K56" s="77" t="s">
        <v>260</v>
      </c>
      <c r="L56" s="79" t="s">
        <v>261</v>
      </c>
      <c r="M56" s="78" t="s">
        <v>128</v>
      </c>
      <c r="N56" s="78"/>
      <c r="O56" s="89" t="s">
        <v>128</v>
      </c>
      <c r="P56" s="80" t="s">
        <v>250</v>
      </c>
      <c r="Q56" s="49"/>
      <c r="R56" s="56" t="str">
        <f t="shared" si="1"/>
        <v>ok</v>
      </c>
      <c r="S56" s="56" t="str">
        <f t="shared" si="16"/>
        <v>ok</v>
      </c>
      <c r="T56" s="56" t="str">
        <f t="shared" si="17"/>
        <v>ok</v>
      </c>
      <c r="U56" s="56" t="str">
        <f t="shared" si="10"/>
        <v>ok</v>
      </c>
      <c r="V56" s="56" t="str">
        <f t="shared" si="11"/>
        <v>ok</v>
      </c>
      <c r="W56" s="56" t="str">
        <f t="shared" si="12"/>
        <v>ok</v>
      </c>
      <c r="X56" s="56" t="str">
        <f t="shared" si="2"/>
        <v>ok</v>
      </c>
      <c r="Y56" s="56" t="str">
        <f t="shared" si="3"/>
        <v>ok</v>
      </c>
      <c r="Z56" s="56" t="str">
        <f t="shared" si="4"/>
        <v>ok</v>
      </c>
      <c r="AA56" s="56" t="str">
        <f t="shared" si="5"/>
        <v>ok</v>
      </c>
      <c r="AB56" s="56" t="str">
        <f t="shared" si="18"/>
        <v>ok</v>
      </c>
      <c r="AC56" s="56" t="str">
        <f t="shared" si="19"/>
        <v>ok</v>
      </c>
      <c r="AD56" s="56" t="str">
        <f t="shared" si="14"/>
        <v>ok</v>
      </c>
      <c r="AE56" s="56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51" x14ac:dyDescent="0.2">
      <c r="A57" s="12">
        <v>45</v>
      </c>
      <c r="B57" s="37" t="str">
        <f t="shared" si="15"/>
        <v>ok</v>
      </c>
      <c r="C57" s="76" t="s">
        <v>117</v>
      </c>
      <c r="D57" s="78" t="s">
        <v>254</v>
      </c>
      <c r="E57" s="78" t="s">
        <v>197</v>
      </c>
      <c r="F57" s="78" t="s">
        <v>255</v>
      </c>
      <c r="G57" s="78"/>
      <c r="H57" s="78" t="s">
        <v>121</v>
      </c>
      <c r="I57" s="77" t="s">
        <v>264</v>
      </c>
      <c r="J57" s="77" t="s">
        <v>123</v>
      </c>
      <c r="K57" s="77" t="s">
        <v>265</v>
      </c>
      <c r="L57" s="79" t="s">
        <v>266</v>
      </c>
      <c r="M57" s="78" t="s">
        <v>126</v>
      </c>
      <c r="N57" s="78"/>
      <c r="O57" s="78" t="s">
        <v>126</v>
      </c>
      <c r="P57" s="80" t="s">
        <v>250</v>
      </c>
      <c r="Q57" s="49"/>
      <c r="R57" s="56" t="str">
        <f t="shared" si="1"/>
        <v>ok</v>
      </c>
      <c r="S57" s="56" t="str">
        <f t="shared" si="16"/>
        <v>ok</v>
      </c>
      <c r="T57" s="56" t="str">
        <f t="shared" si="17"/>
        <v>ok</v>
      </c>
      <c r="U57" s="56" t="str">
        <f t="shared" si="10"/>
        <v>ok</v>
      </c>
      <c r="V57" s="56" t="str">
        <f t="shared" si="11"/>
        <v>ok</v>
      </c>
      <c r="W57" s="56" t="str">
        <f t="shared" si="12"/>
        <v>ok</v>
      </c>
      <c r="X57" s="56" t="str">
        <f t="shared" si="2"/>
        <v>ok</v>
      </c>
      <c r="Y57" s="56" t="str">
        <f t="shared" si="3"/>
        <v>ok</v>
      </c>
      <c r="Z57" s="56" t="str">
        <f t="shared" si="4"/>
        <v>ok</v>
      </c>
      <c r="AA57" s="56" t="str">
        <f t="shared" si="5"/>
        <v>ok</v>
      </c>
      <c r="AB57" s="56" t="str">
        <f t="shared" si="18"/>
        <v>ok</v>
      </c>
      <c r="AC57" s="56" t="str">
        <f t="shared" si="19"/>
        <v>ok</v>
      </c>
      <c r="AD57" s="56" t="str">
        <f t="shared" si="14"/>
        <v>ok</v>
      </c>
      <c r="AE57" s="56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51" x14ac:dyDescent="0.2">
      <c r="A58" s="12">
        <v>46</v>
      </c>
      <c r="B58" s="37" t="str">
        <f t="shared" si="15"/>
        <v>ok</v>
      </c>
      <c r="C58" s="76" t="s">
        <v>117</v>
      </c>
      <c r="D58" s="78" t="s">
        <v>254</v>
      </c>
      <c r="E58" s="78" t="s">
        <v>197</v>
      </c>
      <c r="F58" s="78" t="s">
        <v>255</v>
      </c>
      <c r="G58" s="78"/>
      <c r="H58" s="78" t="s">
        <v>121</v>
      </c>
      <c r="I58" s="78" t="s">
        <v>264</v>
      </c>
      <c r="J58" s="77" t="s">
        <v>123</v>
      </c>
      <c r="K58" s="77" t="s">
        <v>265</v>
      </c>
      <c r="L58" s="79" t="s">
        <v>267</v>
      </c>
      <c r="M58" s="78" t="s">
        <v>126</v>
      </c>
      <c r="N58" s="78"/>
      <c r="O58" s="78" t="s">
        <v>126</v>
      </c>
      <c r="P58" s="80" t="s">
        <v>250</v>
      </c>
      <c r="Q58" s="49"/>
      <c r="R58" s="56" t="str">
        <f t="shared" si="1"/>
        <v>ok</v>
      </c>
      <c r="S58" s="56" t="str">
        <f t="shared" si="16"/>
        <v>ok</v>
      </c>
      <c r="T58" s="56" t="str">
        <f t="shared" si="17"/>
        <v>ok</v>
      </c>
      <c r="U58" s="56" t="str">
        <f t="shared" si="10"/>
        <v>ok</v>
      </c>
      <c r="V58" s="56" t="str">
        <f t="shared" si="11"/>
        <v>ok</v>
      </c>
      <c r="W58" s="56" t="str">
        <f t="shared" si="12"/>
        <v>ok</v>
      </c>
      <c r="X58" s="56" t="str">
        <f t="shared" si="2"/>
        <v>ok</v>
      </c>
      <c r="Y58" s="56" t="str">
        <f t="shared" si="3"/>
        <v>ok</v>
      </c>
      <c r="Z58" s="56" t="str">
        <f t="shared" si="4"/>
        <v>ok</v>
      </c>
      <c r="AA58" s="56" t="str">
        <f t="shared" si="5"/>
        <v>ok</v>
      </c>
      <c r="AB58" s="56" t="str">
        <f t="shared" si="18"/>
        <v>ok</v>
      </c>
      <c r="AC58" s="56" t="str">
        <f t="shared" si="19"/>
        <v>ok</v>
      </c>
      <c r="AD58" s="56" t="str">
        <f t="shared" si="14"/>
        <v>ok</v>
      </c>
      <c r="AE58" s="56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51" x14ac:dyDescent="0.2">
      <c r="A59" s="12">
        <v>47</v>
      </c>
      <c r="B59" s="37" t="str">
        <f t="shared" si="15"/>
        <v>ok</v>
      </c>
      <c r="C59" s="76" t="s">
        <v>117</v>
      </c>
      <c r="D59" s="78" t="s">
        <v>254</v>
      </c>
      <c r="E59" s="78" t="s">
        <v>197</v>
      </c>
      <c r="F59" s="78" t="s">
        <v>255</v>
      </c>
      <c r="G59" s="78"/>
      <c r="H59" s="78" t="s">
        <v>121</v>
      </c>
      <c r="I59" s="78" t="s">
        <v>264</v>
      </c>
      <c r="J59" s="77" t="s">
        <v>123</v>
      </c>
      <c r="K59" s="77" t="s">
        <v>265</v>
      </c>
      <c r="L59" s="79" t="s">
        <v>268</v>
      </c>
      <c r="M59" s="78" t="s">
        <v>126</v>
      </c>
      <c r="N59" s="78"/>
      <c r="O59" s="78" t="s">
        <v>273</v>
      </c>
      <c r="P59" s="80" t="s">
        <v>250</v>
      </c>
      <c r="Q59" s="49"/>
      <c r="R59" s="56" t="str">
        <f t="shared" si="1"/>
        <v>ok</v>
      </c>
      <c r="S59" s="56" t="str">
        <f t="shared" si="16"/>
        <v>ok</v>
      </c>
      <c r="T59" s="56" t="str">
        <f t="shared" si="17"/>
        <v>ok</v>
      </c>
      <c r="U59" s="56" t="str">
        <f t="shared" si="10"/>
        <v>ok</v>
      </c>
      <c r="V59" s="56" t="str">
        <f t="shared" si="11"/>
        <v>ok</v>
      </c>
      <c r="W59" s="56" t="str">
        <f t="shared" si="12"/>
        <v>ok</v>
      </c>
      <c r="X59" s="56" t="str">
        <f t="shared" si="2"/>
        <v>ok</v>
      </c>
      <c r="Y59" s="56" t="str">
        <f t="shared" si="3"/>
        <v>ok</v>
      </c>
      <c r="Z59" s="56" t="str">
        <f t="shared" si="4"/>
        <v>ok</v>
      </c>
      <c r="AA59" s="56" t="str">
        <f t="shared" si="5"/>
        <v>ok</v>
      </c>
      <c r="AB59" s="56" t="str">
        <f t="shared" si="18"/>
        <v>ok</v>
      </c>
      <c r="AC59" s="56" t="str">
        <f t="shared" si="19"/>
        <v>ok</v>
      </c>
      <c r="AD59" s="56" t="str">
        <f t="shared" si="14"/>
        <v>ok</v>
      </c>
      <c r="AE59" s="56" t="str">
        <f t="shared" si="20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51" x14ac:dyDescent="0.2">
      <c r="A60" s="12">
        <v>48</v>
      </c>
      <c r="B60" s="37" t="str">
        <f t="shared" si="15"/>
        <v>ok</v>
      </c>
      <c r="C60" s="76" t="s">
        <v>117</v>
      </c>
      <c r="D60" s="78" t="s">
        <v>254</v>
      </c>
      <c r="E60" s="78" t="s">
        <v>197</v>
      </c>
      <c r="F60" s="78" t="s">
        <v>255</v>
      </c>
      <c r="G60" s="78"/>
      <c r="H60" s="78" t="s">
        <v>121</v>
      </c>
      <c r="I60" s="78" t="s">
        <v>264</v>
      </c>
      <c r="J60" s="77" t="s">
        <v>123</v>
      </c>
      <c r="K60" s="77" t="s">
        <v>265</v>
      </c>
      <c r="L60" s="79" t="s">
        <v>269</v>
      </c>
      <c r="M60" s="78" t="s">
        <v>126</v>
      </c>
      <c r="N60" s="78"/>
      <c r="O60" s="78" t="s">
        <v>274</v>
      </c>
      <c r="P60" s="80" t="s">
        <v>250</v>
      </c>
      <c r="Q60" s="49"/>
      <c r="R60" s="56" t="str">
        <f t="shared" si="1"/>
        <v>ok</v>
      </c>
      <c r="S60" s="56" t="str">
        <f t="shared" si="16"/>
        <v>ok</v>
      </c>
      <c r="T60" s="56" t="str">
        <f t="shared" si="17"/>
        <v>ok</v>
      </c>
      <c r="U60" s="56" t="str">
        <f t="shared" si="10"/>
        <v>ok</v>
      </c>
      <c r="V60" s="56" t="str">
        <f t="shared" si="11"/>
        <v>ok</v>
      </c>
      <c r="W60" s="56" t="str">
        <f t="shared" si="12"/>
        <v>ok</v>
      </c>
      <c r="X60" s="56" t="str">
        <f t="shared" si="2"/>
        <v>ok</v>
      </c>
      <c r="Y60" s="56" t="str">
        <f t="shared" si="3"/>
        <v>ok</v>
      </c>
      <c r="Z60" s="56" t="str">
        <f t="shared" si="4"/>
        <v>ok</v>
      </c>
      <c r="AA60" s="56" t="str">
        <f t="shared" si="5"/>
        <v>ok</v>
      </c>
      <c r="AB60" s="56" t="str">
        <f t="shared" si="18"/>
        <v>ok</v>
      </c>
      <c r="AC60" s="56" t="str">
        <f t="shared" si="19"/>
        <v>ok</v>
      </c>
      <c r="AD60" s="56" t="str">
        <f t="shared" si="14"/>
        <v>ok</v>
      </c>
      <c r="AE60" s="56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76.5" x14ac:dyDescent="0.2">
      <c r="A61" s="12">
        <v>49</v>
      </c>
      <c r="B61" s="37" t="str">
        <f t="shared" si="15"/>
        <v>ok</v>
      </c>
      <c r="C61" s="76" t="s">
        <v>117</v>
      </c>
      <c r="D61" s="78" t="s">
        <v>254</v>
      </c>
      <c r="E61" s="78" t="s">
        <v>197</v>
      </c>
      <c r="F61" s="78" t="s">
        <v>255</v>
      </c>
      <c r="G61" s="78"/>
      <c r="H61" s="78" t="s">
        <v>121</v>
      </c>
      <c r="I61" s="77" t="s">
        <v>256</v>
      </c>
      <c r="J61" s="77" t="s">
        <v>123</v>
      </c>
      <c r="K61" s="77" t="s">
        <v>270</v>
      </c>
      <c r="L61" s="79" t="s">
        <v>271</v>
      </c>
      <c r="M61" s="78" t="s">
        <v>128</v>
      </c>
      <c r="N61" s="78"/>
      <c r="O61" s="78" t="s">
        <v>275</v>
      </c>
      <c r="P61" s="80" t="s">
        <v>250</v>
      </c>
      <c r="Q61" s="49"/>
      <c r="R61" s="56" t="str">
        <f t="shared" si="1"/>
        <v>ok</v>
      </c>
      <c r="S61" s="56" t="str">
        <f t="shared" si="16"/>
        <v>ok</v>
      </c>
      <c r="T61" s="56" t="str">
        <f t="shared" si="17"/>
        <v>ok</v>
      </c>
      <c r="U61" s="56" t="str">
        <f t="shared" si="10"/>
        <v>ok</v>
      </c>
      <c r="V61" s="56" t="str">
        <f t="shared" si="11"/>
        <v>ok</v>
      </c>
      <c r="W61" s="56" t="str">
        <f t="shared" si="12"/>
        <v>ok</v>
      </c>
      <c r="X61" s="56" t="str">
        <f t="shared" si="2"/>
        <v>ok</v>
      </c>
      <c r="Y61" s="56" t="str">
        <f t="shared" si="3"/>
        <v>ok</v>
      </c>
      <c r="Z61" s="56" t="str">
        <f t="shared" si="4"/>
        <v>ok</v>
      </c>
      <c r="AA61" s="56" t="str">
        <f t="shared" si="5"/>
        <v>ok</v>
      </c>
      <c r="AB61" s="56" t="str">
        <f t="shared" si="18"/>
        <v>ok</v>
      </c>
      <c r="AC61" s="56" t="str">
        <f t="shared" si="19"/>
        <v>ok</v>
      </c>
      <c r="AD61" s="56" t="str">
        <f t="shared" si="14"/>
        <v>ok</v>
      </c>
      <c r="AE61" s="56" t="str">
        <f t="shared" si="20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>ok</v>
      </c>
      <c r="C62" s="76" t="s">
        <v>117</v>
      </c>
      <c r="D62" s="82" t="s">
        <v>254</v>
      </c>
      <c r="E62" s="82" t="s">
        <v>197</v>
      </c>
      <c r="F62" s="82" t="s">
        <v>255</v>
      </c>
      <c r="G62" s="82"/>
      <c r="H62" s="82" t="s">
        <v>121</v>
      </c>
      <c r="I62" s="77" t="s">
        <v>264</v>
      </c>
      <c r="J62" s="77" t="s">
        <v>123</v>
      </c>
      <c r="K62" s="81" t="s">
        <v>272</v>
      </c>
      <c r="L62" s="83" t="s">
        <v>258</v>
      </c>
      <c r="M62" s="82" t="s">
        <v>128</v>
      </c>
      <c r="N62" s="82"/>
      <c r="O62" s="82" t="s">
        <v>259</v>
      </c>
      <c r="P62" s="80" t="s">
        <v>250</v>
      </c>
      <c r="Q62" s="49"/>
      <c r="R62" s="56" t="str">
        <f t="shared" si="1"/>
        <v>ok</v>
      </c>
      <c r="S62" s="56" t="str">
        <f t="shared" si="8"/>
        <v>ok</v>
      </c>
      <c r="T62" s="56" t="str">
        <f t="shared" si="9"/>
        <v>ok</v>
      </c>
      <c r="U62" s="56" t="str">
        <f t="shared" si="10"/>
        <v>ok</v>
      </c>
      <c r="V62" s="56" t="str">
        <f t="shared" si="11"/>
        <v>ok</v>
      </c>
      <c r="W62" s="56" t="str">
        <f t="shared" si="12"/>
        <v>ok</v>
      </c>
      <c r="X62" s="56" t="str">
        <f t="shared" si="2"/>
        <v>ok</v>
      </c>
      <c r="Y62" s="56" t="str">
        <f t="shared" si="3"/>
        <v>ok</v>
      </c>
      <c r="Z62" s="56" t="str">
        <f t="shared" si="4"/>
        <v>ok</v>
      </c>
      <c r="AA62" s="56" t="str">
        <f t="shared" si="5"/>
        <v>ok</v>
      </c>
      <c r="AB62" s="56" t="str">
        <f t="shared" si="6"/>
        <v>ok</v>
      </c>
      <c r="AC62" s="56" t="str">
        <f t="shared" si="13"/>
        <v>ok</v>
      </c>
      <c r="AD62" s="56" t="str">
        <f t="shared" si="14"/>
        <v>ok</v>
      </c>
      <c r="AE62" s="56" t="str">
        <f t="shared" si="7"/>
        <v>ok</v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90" priority="156" stopIfTrue="1" operator="equal">
      <formula>"ok"</formula>
    </cfRule>
    <cfRule type="cellIs" dxfId="89" priority="157" stopIfTrue="1" operator="equal">
      <formula>"Incomplete"</formula>
    </cfRule>
  </conditionalFormatting>
  <conditionalFormatting sqref="M13:N47 D13:E25 D27:E47 D56:E62 M56:N62">
    <cfRule type="expression" dxfId="88" priority="181" stopIfTrue="1">
      <formula>S13="ok"</formula>
    </cfRule>
    <cfRule type="expression" dxfId="87" priority="182" stopIfTrue="1">
      <formula>S13=""</formula>
    </cfRule>
  </conditionalFormatting>
  <conditionalFormatting sqref="AE13:AE62 X13:AB62">
    <cfRule type="cellIs" dxfId="86" priority="142" stopIfTrue="1" operator="equal">
      <formula>"ok"</formula>
    </cfRule>
    <cfRule type="cellIs" dxfId="85" priority="143" stopIfTrue="1" operator="equal">
      <formula>""</formula>
    </cfRule>
  </conditionalFormatting>
  <conditionalFormatting sqref="C3">
    <cfRule type="expression" dxfId="84" priority="103">
      <formula>ISNONTEXT(C3)</formula>
    </cfRule>
  </conditionalFormatting>
  <conditionalFormatting sqref="H3">
    <cfRule type="expression" dxfId="83" priority="99">
      <formula>ISNONTEXT(H3)</formula>
    </cfRule>
  </conditionalFormatting>
  <conditionalFormatting sqref="H5">
    <cfRule type="expression" dxfId="82" priority="96">
      <formula>IF(ISNUMBER(H5),IF(AND(H5&gt;=0,H5&lt;=77),FALSE,TRUE),TRUE)</formula>
    </cfRule>
  </conditionalFormatting>
  <conditionalFormatting sqref="C9">
    <cfRule type="expression" dxfId="81" priority="89">
      <formula>ISNUMBER(C9)</formula>
    </cfRule>
  </conditionalFormatting>
  <conditionalFormatting sqref="M1">
    <cfRule type="expression" dxfId="80" priority="87">
      <formula>IF($M$1="",FALSE,TRUE)</formula>
    </cfRule>
  </conditionalFormatting>
  <conditionalFormatting sqref="I13:L47 I56:L62">
    <cfRule type="expression" dxfId="79" priority="83" stopIfTrue="1">
      <formula>X13="ok"</formula>
    </cfRule>
    <cfRule type="expression" dxfId="78" priority="84" stopIfTrue="1">
      <formula>X13=""</formula>
    </cfRule>
  </conditionalFormatting>
  <conditionalFormatting sqref="P56:P62 P13:P47">
    <cfRule type="expression" dxfId="77" priority="223" stopIfTrue="1">
      <formula>AE13="ok"</formula>
    </cfRule>
    <cfRule type="expression" dxfId="76" priority="224" stopIfTrue="1">
      <formula>AE13=""</formula>
    </cfRule>
  </conditionalFormatting>
  <conditionalFormatting sqref="O13:O47 O57:O62">
    <cfRule type="expression" dxfId="75" priority="229" stopIfTrue="1">
      <formula>AD13="ok"</formula>
    </cfRule>
    <cfRule type="expression" dxfId="74" priority="230" stopIfTrue="1">
      <formula>AD13=""</formula>
    </cfRule>
  </conditionalFormatting>
  <conditionalFormatting sqref="AC13:AC62">
    <cfRule type="cellIs" dxfId="73" priority="75" stopIfTrue="1" operator="equal">
      <formula>"ok"</formula>
    </cfRule>
    <cfRule type="cellIs" dxfId="72" priority="76" stopIfTrue="1" operator="equal">
      <formula>""</formula>
    </cfRule>
  </conditionalFormatting>
  <conditionalFormatting sqref="AD13:AD62">
    <cfRule type="cellIs" dxfId="71" priority="73" stopIfTrue="1" operator="equal">
      <formula>"ok"</formula>
    </cfRule>
    <cfRule type="cellIs" dxfId="70" priority="74" stopIfTrue="1" operator="equal">
      <formula>""</formula>
    </cfRule>
  </conditionalFormatting>
  <conditionalFormatting sqref="R13:R62">
    <cfRule type="cellIs" dxfId="69" priority="69" stopIfTrue="1" operator="equal">
      <formula>"ok"</formula>
    </cfRule>
    <cfRule type="cellIs" dxfId="68" priority="70" stopIfTrue="1" operator="equal">
      <formula>""</formula>
    </cfRule>
  </conditionalFormatting>
  <conditionalFormatting sqref="G7:H7">
    <cfRule type="expression" dxfId="67" priority="66">
      <formula>ISNONTEXT(G7)</formula>
    </cfRule>
  </conditionalFormatting>
  <conditionalFormatting sqref="C13:C62">
    <cfRule type="expression" dxfId="66" priority="239" stopIfTrue="1">
      <formula>R13="ok"</formula>
    </cfRule>
    <cfRule type="expression" dxfId="65" priority="240" stopIfTrue="1">
      <formula>R13=""</formula>
    </cfRule>
  </conditionalFormatting>
  <conditionalFormatting sqref="S13:U62">
    <cfRule type="cellIs" dxfId="64" priority="63" stopIfTrue="1" operator="equal">
      <formula>"ok"</formula>
    </cfRule>
    <cfRule type="cellIs" dxfId="63" priority="64" stopIfTrue="1" operator="equal">
      <formula>""</formula>
    </cfRule>
  </conditionalFormatting>
  <conditionalFormatting sqref="G13:G47 G56:G62">
    <cfRule type="expression" dxfId="62" priority="57" stopIfTrue="1">
      <formula>V13="ok"</formula>
    </cfRule>
    <cfRule type="expression" dxfId="61" priority="58" stopIfTrue="1">
      <formula>V13=""</formula>
    </cfRule>
  </conditionalFormatting>
  <conditionalFormatting sqref="H13:H47 H57:H62">
    <cfRule type="expression" dxfId="60" priority="59" stopIfTrue="1">
      <formula>W13="ok"</formula>
    </cfRule>
    <cfRule type="expression" dxfId="59" priority="60" stopIfTrue="1">
      <formula>W13=""</formula>
    </cfRule>
  </conditionalFormatting>
  <conditionalFormatting sqref="V13:V62">
    <cfRule type="cellIs" dxfId="58" priority="55" stopIfTrue="1" operator="equal">
      <formula>"ok"</formula>
    </cfRule>
    <cfRule type="cellIs" dxfId="57" priority="56" stopIfTrue="1" operator="equal">
      <formula>""</formula>
    </cfRule>
  </conditionalFormatting>
  <conditionalFormatting sqref="W13:W62">
    <cfRule type="cellIs" dxfId="56" priority="53" stopIfTrue="1" operator="equal">
      <formula>"ok"</formula>
    </cfRule>
    <cfRule type="cellIs" dxfId="55" priority="54" stopIfTrue="1" operator="equal">
      <formula>""</formula>
    </cfRule>
  </conditionalFormatting>
  <conditionalFormatting sqref="C5">
    <cfRule type="expression" dxfId="54" priority="52">
      <formula>ISNONTEXT(C5)</formula>
    </cfRule>
  </conditionalFormatting>
  <conditionalFormatting sqref="C7">
    <cfRule type="expression" dxfId="53" priority="51">
      <formula>ISBLANK(C7)</formula>
    </cfRule>
  </conditionalFormatting>
  <conditionalFormatting sqref="M2 M6">
    <cfRule type="expression" dxfId="52" priority="247">
      <formula>IF($M2="",FALSE,TRUE)</formula>
    </cfRule>
  </conditionalFormatting>
  <conditionalFormatting sqref="F13:F25 F27:F47 F56:F62">
    <cfRule type="expression" dxfId="51" priority="250" stopIfTrue="1">
      <formula>U13="ok"</formula>
    </cfRule>
    <cfRule type="expression" dxfId="50" priority="251" stopIfTrue="1">
      <formula>U13=""</formula>
    </cfRule>
  </conditionalFormatting>
  <conditionalFormatting sqref="D26:E26">
    <cfRule type="expression" dxfId="49" priority="47" stopIfTrue="1">
      <formula>S26="ok"</formula>
    </cfRule>
    <cfRule type="expression" dxfId="48" priority="48" stopIfTrue="1">
      <formula>S26=""</formula>
    </cfRule>
  </conditionalFormatting>
  <conditionalFormatting sqref="F26">
    <cfRule type="expression" dxfId="47" priority="49" stopIfTrue="1">
      <formula>U26="ok"</formula>
    </cfRule>
    <cfRule type="expression" dxfId="46" priority="50" stopIfTrue="1">
      <formula>U26=""</formula>
    </cfRule>
  </conditionalFormatting>
  <conditionalFormatting sqref="D48:H48 M48:O48">
    <cfRule type="expression" dxfId="45" priority="45" stopIfTrue="1">
      <formula>S48="ok"</formula>
    </cfRule>
    <cfRule type="expression" dxfId="44" priority="46" stopIfTrue="1">
      <formula>S48=""</formula>
    </cfRule>
  </conditionalFormatting>
  <conditionalFormatting sqref="P48 I48:L48">
    <cfRule type="expression" dxfId="43" priority="43" stopIfTrue="1">
      <formula>X48="ok"</formula>
    </cfRule>
    <cfRule type="expression" dxfId="42" priority="44" stopIfTrue="1">
      <formula>X48=""</formula>
    </cfRule>
  </conditionalFormatting>
  <conditionalFormatting sqref="D49:H49 M49:O49">
    <cfRule type="expression" dxfId="41" priority="41" stopIfTrue="1">
      <formula>S49="ok"</formula>
    </cfRule>
    <cfRule type="expression" dxfId="40" priority="42" stopIfTrue="1">
      <formula>S49=""</formula>
    </cfRule>
  </conditionalFormatting>
  <conditionalFormatting sqref="P49 I49:L49">
    <cfRule type="expression" dxfId="39" priority="39" stopIfTrue="1">
      <formula>X49="ok"</formula>
    </cfRule>
    <cfRule type="expression" dxfId="38" priority="40" stopIfTrue="1">
      <formula>X49=""</formula>
    </cfRule>
  </conditionalFormatting>
  <conditionalFormatting sqref="P52">
    <cfRule type="expression" dxfId="37" priority="37" stopIfTrue="1">
      <formula>AE52="ok"</formula>
    </cfRule>
    <cfRule type="expression" dxfId="36" priority="38" stopIfTrue="1">
      <formula>AE52=""</formula>
    </cfRule>
  </conditionalFormatting>
  <conditionalFormatting sqref="D50:H52 M50:O52">
    <cfRule type="expression" dxfId="35" priority="35" stopIfTrue="1">
      <formula>S50="ok"</formula>
    </cfRule>
    <cfRule type="expression" dxfId="34" priority="36" stopIfTrue="1">
      <formula>S50=""</formula>
    </cfRule>
  </conditionalFormatting>
  <conditionalFormatting sqref="I50:I52 K50:L52">
    <cfRule type="expression" dxfId="33" priority="33" stopIfTrue="1">
      <formula>X50="ok"</formula>
    </cfRule>
    <cfRule type="expression" dxfId="32" priority="34" stopIfTrue="1">
      <formula>X50=""</formula>
    </cfRule>
  </conditionalFormatting>
  <conditionalFormatting sqref="J50:J52">
    <cfRule type="expression" dxfId="31" priority="31" stopIfTrue="1">
      <formula>Y50="ok"</formula>
    </cfRule>
    <cfRule type="expression" dxfId="30" priority="32" stopIfTrue="1">
      <formula>Y50=""</formula>
    </cfRule>
  </conditionalFormatting>
  <conditionalFormatting sqref="D53:H53 M53:O53">
    <cfRule type="expression" dxfId="29" priority="29" stopIfTrue="1">
      <formula>S53="ok"</formula>
    </cfRule>
    <cfRule type="expression" dxfId="28" priority="30" stopIfTrue="1">
      <formula>S53=""</formula>
    </cfRule>
  </conditionalFormatting>
  <conditionalFormatting sqref="I53:L53">
    <cfRule type="expression" dxfId="27" priority="27" stopIfTrue="1">
      <formula>X53="ok"</formula>
    </cfRule>
    <cfRule type="expression" dxfId="26" priority="28" stopIfTrue="1">
      <formula>X53=""</formula>
    </cfRule>
  </conditionalFormatting>
  <conditionalFormatting sqref="D54:H54 M54:N54">
    <cfRule type="expression" dxfId="25" priority="25" stopIfTrue="1">
      <formula>S54="ok"</formula>
    </cfRule>
    <cfRule type="expression" dxfId="24" priority="26" stopIfTrue="1">
      <formula>S54=""</formula>
    </cfRule>
  </conditionalFormatting>
  <conditionalFormatting sqref="I54:J54 L54">
    <cfRule type="expression" dxfId="23" priority="23" stopIfTrue="1">
      <formula>X54="ok"</formula>
    </cfRule>
    <cfRule type="expression" dxfId="22" priority="24" stopIfTrue="1">
      <formula>X54=""</formula>
    </cfRule>
  </conditionalFormatting>
  <conditionalFormatting sqref="D55:H55 M55:N55">
    <cfRule type="expression" dxfId="21" priority="21" stopIfTrue="1">
      <formula>S55="ok"</formula>
    </cfRule>
    <cfRule type="expression" dxfId="20" priority="22" stopIfTrue="1">
      <formula>S55=""</formula>
    </cfRule>
  </conditionalFormatting>
  <conditionalFormatting sqref="I55:J55 L55">
    <cfRule type="expression" dxfId="19" priority="19" stopIfTrue="1">
      <formula>X55="ok"</formula>
    </cfRule>
    <cfRule type="expression" dxfId="18" priority="20" stopIfTrue="1">
      <formula>X55=""</formula>
    </cfRule>
  </conditionalFormatting>
  <conditionalFormatting sqref="H56">
    <cfRule type="expression" dxfId="17" priority="17" stopIfTrue="1">
      <formula>W56="ok"</formula>
    </cfRule>
    <cfRule type="expression" dxfId="16" priority="18" stopIfTrue="1">
      <formula>W56=""</formula>
    </cfRule>
  </conditionalFormatting>
  <conditionalFormatting sqref="O56">
    <cfRule type="expression" dxfId="15" priority="15" stopIfTrue="1">
      <formula>AD56="ok"</formula>
    </cfRule>
    <cfRule type="expression" dxfId="14" priority="16" stopIfTrue="1">
      <formula>AD56=""</formula>
    </cfRule>
  </conditionalFormatting>
  <conditionalFormatting sqref="K54">
    <cfRule type="expression" dxfId="13" priority="13" stopIfTrue="1">
      <formula>Z54="ok"</formula>
    </cfRule>
    <cfRule type="expression" dxfId="12" priority="14" stopIfTrue="1">
      <formula>Z54=""</formula>
    </cfRule>
  </conditionalFormatting>
  <conditionalFormatting sqref="O54">
    <cfRule type="expression" dxfId="11" priority="11" stopIfTrue="1">
      <formula>AD54="ok"</formula>
    </cfRule>
    <cfRule type="expression" dxfId="10" priority="12" stopIfTrue="1">
      <formula>AD54=""</formula>
    </cfRule>
  </conditionalFormatting>
  <conditionalFormatting sqref="K55">
    <cfRule type="expression" dxfId="9" priority="9" stopIfTrue="1">
      <formula>Z55="ok"</formula>
    </cfRule>
    <cfRule type="expression" dxfId="8" priority="10" stopIfTrue="1">
      <formula>Z55=""</formula>
    </cfRule>
  </conditionalFormatting>
  <conditionalFormatting sqref="O55">
    <cfRule type="expression" dxfId="7" priority="7" stopIfTrue="1">
      <formula>AD55="ok"</formula>
    </cfRule>
    <cfRule type="expression" dxfId="6" priority="8" stopIfTrue="1">
      <formula>AD55=""</formula>
    </cfRule>
  </conditionalFormatting>
  <conditionalFormatting sqref="P53">
    <cfRule type="expression" dxfId="5" priority="5" stopIfTrue="1">
      <formula>AE53="ok"</formula>
    </cfRule>
    <cfRule type="expression" dxfId="4" priority="6" stopIfTrue="1">
      <formula>AE53=""</formula>
    </cfRule>
  </conditionalFormatting>
  <conditionalFormatting sqref="P54">
    <cfRule type="expression" dxfId="3" priority="3" stopIfTrue="1">
      <formula>AE54="ok"</formula>
    </cfRule>
    <cfRule type="expression" dxfId="2" priority="4" stopIfTrue="1">
      <formula>AE54=""</formula>
    </cfRule>
  </conditionalFormatting>
  <conditionalFormatting sqref="P55">
    <cfRule type="expression" dxfId="1" priority="1" stopIfTrue="1">
      <formula>AE55="ok"</formula>
    </cfRule>
    <cfRule type="expression" dxfId="0" priority="2" stopIfTrue="1">
      <formula>AE55=""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2021-12-14T21:18:46Z</dcterms:modified>
</cp:coreProperties>
</file>