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Newly Addopted/"/>
    </mc:Choice>
  </mc:AlternateContent>
  <xr:revisionPtr revIDLastSave="0" documentId="8_{332F81BE-BAF3-4761-8AEA-401B0CB76336}" xr6:coauthVersionLast="47" xr6:coauthVersionMax="47" xr10:uidLastSave="{00000000-0000-0000-0000-000000000000}"/>
  <workbookProtection workbookPassword="E390" lockStructure="1"/>
  <bookViews>
    <workbookView xWindow="2730" yWindow="870" windowWidth="16740" windowHeight="1533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<sst xmlns="http://schemas.openxmlformats.org/spreadsheetml/2006/main" count="233" uniqueCount="166">
  <si>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</si>
  <si>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</si>
  <si>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</si>
  <si>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</si>
  <si>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</si>
  <si>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</si>
  <si>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</si>
  <si>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</si>
  <si>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</si>
  <si>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</si>
  <si>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</si>
  <si>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</si>
  <si>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</si>
  <si>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</si>
  <si>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</si>
  <si>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</si>
  <si>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</si>
  <si>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</si>
  <si>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</si>
  <si>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</si>
  <si>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</si>
  <si>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</si>
  <si>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</si>
  <si>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</si>
  <si>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</si>
  <si>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</si>
  <si>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</si>
  <si>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</si>
  <si>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</si>
  <si>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</si>
  <si>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</si>
  <si>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</si>
  <si>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</si>
  <si>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</si>
  <si>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</si>
  <si>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</si>
  <si>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</si>
  <si>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</si>
  <si>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</si>
  <si>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</si>
  <si>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</si>
  <si>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</si>
  <si>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</si>
  <si>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</si>
  <si>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</si>
  <si>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</si>
  <si>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</si>
  <si>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</si>
  <si>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</si>
  <si>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</si>
  <si>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</si>
  <si>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</si>
  <si>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</si>
  <si>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</si>
  <si>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</si>
  <si>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</si>
  <si>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</si>
  <si>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</si>
  <si>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</si>
  <si>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</si>
  <si>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</si>
  <si>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</si>
  <si>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</si>
  <si>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</si>
  <si>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</si>
  <si>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</si>
  <si>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</si>
  <si>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</si>
  <si>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</si>
  <si>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</si>
  <si>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</si>
  <si>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</si>
  <si>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</si>
  <si>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</si>
  <si>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</si>
  <si>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</si>
  <si>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</si>
  <si>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</si>
  <si>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</si>
  <si>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</si>
  <si>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</si>
  <si>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</si>
  <si>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</si>
  <si>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</si>
  <si>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</si>
  <si>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</si>
  <si>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</si>
  <si>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</si>
  <si>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</si>
  <si>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</si>
  <si>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</si>
  <si>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</si>
  <si>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</si>
  <si>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</si>
  <si>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</si>
  <si>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</si>
  <si>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</si>
  <si>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</si>
  <si>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</si>
  <si>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</si>
  <si>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</si>
  <si>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</si>
  <si>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</si>
  <si>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jrsilva@sandia.gov</t>
  </si>
  <si>
    <t>(505) 284-9419</t>
  </si>
  <si>
    <t>Jacquelyn</t>
  </si>
  <si>
    <t>Silva</t>
  </si>
  <si>
    <t>Prime Contract Strategic Specialist</t>
  </si>
  <si>
    <t>E668-20</t>
  </si>
  <si>
    <t>Standard Practice for Application of Thermoluminescence-Dosimetry (TLD) Systewms for Determining Absorbed Dose in Radiation Hardness Testing of Electronic Devicces</t>
  </si>
  <si>
    <t>2020</t>
  </si>
  <si>
    <t>E722-19</t>
  </si>
  <si>
    <t>Standard Practice for Characterizing Neutron Fluence Spectra in Terms of an Equivalent Monoenergetic Neutron Fluence for Radiation-Hardness Testing of Electronics</t>
  </si>
  <si>
    <t>2019</t>
  </si>
  <si>
    <t>E1250-15(2020)</t>
  </si>
  <si>
    <t>Standard Test Method for Application of Ionization Chambers to Assess the Low Energy Gamma Component of Cobalt-60 Irradiators Used in Radiation-Hardness Testing of Silicon Electronic Devices</t>
  </si>
  <si>
    <t>1854-19</t>
  </si>
  <si>
    <t>Standard Practise for Ensuring Test Consistency in Neutron-Induced Displacement Damage of Electronic Parts</t>
  </si>
  <si>
    <t>E1855-20</t>
  </si>
  <si>
    <t>Standard Test Method for Use of 2N2222A Silicon Bipolar Transistors as Neutron Spectrum Sensors and Displacement Damage Monitors</t>
  </si>
  <si>
    <t>AWS C3.11M/C3.11:2011</t>
  </si>
  <si>
    <t>Specification for Torch Soldering</t>
  </si>
  <si>
    <t>AWS C3.12M/C3.12:2017</t>
  </si>
  <si>
    <t>Specification for Furnace Soldering</t>
  </si>
  <si>
    <t>ANSI/ANS-8.1-2014 (R2018)</t>
  </si>
  <si>
    <t>Nuclear Criticality Safety in Operations with Fissionable Materials Outside Reactors</t>
  </si>
  <si>
    <t>2018</t>
  </si>
  <si>
    <t>ANSI/ANS-8.3-1997 (R2017)</t>
  </si>
  <si>
    <t>Criticality Accident Alarm System</t>
  </si>
  <si>
    <t>2017</t>
  </si>
  <si>
    <t>ANSI/ANS-8.5-1996 (R2017)</t>
  </si>
  <si>
    <t>Use of Borosilicate-glass Raschig Rings as a Neutron Absorber in Solutions of Fissile Material</t>
  </si>
  <si>
    <t>ANSI/ANS-8.6-1983 (R2017)</t>
  </si>
  <si>
    <t>Safety in Conducting Subcritical Neutron-Multiplication Measurements In Situ</t>
  </si>
  <si>
    <t>ANSI/ANS-8.7-1998 (R2017)</t>
  </si>
  <si>
    <t>Nuclear Criticality Safety in the Storage of Fissile Materials</t>
  </si>
  <si>
    <t>ANSI/ANS-8.10-2015 (R2020)</t>
  </si>
  <si>
    <t>Criteria for Nuclear Criticality Safety Controls in Operations with Shielding and Confinement</t>
  </si>
  <si>
    <t>ANSI/ANS-8.12-1987 (R2021)</t>
  </si>
  <si>
    <t>Nuclear Criticality Control and Safety of Plutonium-Uranium Fuel Mixtures Outside Reactors</t>
  </si>
  <si>
    <t>2021</t>
  </si>
  <si>
    <t>ANSI/ANS-8.14-2004 (R2021)</t>
  </si>
  <si>
    <t>Use of Soluble Neutron Absorbers in Nuclear Facilities Outside Reactors</t>
  </si>
  <si>
    <t>ANSI/ANS-8.15-2014 (R2019)</t>
  </si>
  <si>
    <t>Nuclear Criticality Safety Control of Selected Actinide Nuclides</t>
  </si>
  <si>
    <t>ANSI/ANS-8.17-2004 (R2019)</t>
  </si>
  <si>
    <t>Criticality Safety Criteria for Handling, Storage, and Transportation of LWR Fuel Outside Reactors</t>
  </si>
  <si>
    <t>ANSI/ANS-8.19-2014 (R2019)</t>
  </si>
  <si>
    <t>Administrative Practices for Nuclear Criticality Safety</t>
  </si>
  <si>
    <t>ANSI/ANS-8.20-1991 (R2020)</t>
  </si>
  <si>
    <t>Nuclear Criticality Safety Training</t>
  </si>
  <si>
    <t>ANSI/ANS-8.21-1995 (R2019)</t>
  </si>
  <si>
    <t>Use of Fixed Neutron Absorbers in Nuclear Facilities Outside Reactors</t>
  </si>
  <si>
    <t>ANSI/ANS-8.22-1997 (R2016)</t>
  </si>
  <si>
    <t>Nuclear Criticality Safety Based on Limiting and Controlling Moderators</t>
  </si>
  <si>
    <t>2016</t>
  </si>
  <si>
    <t>ANSI/ANS-8.23-2019</t>
  </si>
  <si>
    <t>Nuclear Criticality Accident Emergency Planning and Response</t>
  </si>
  <si>
    <t>ANSI/ANS-8.24-2017</t>
  </si>
  <si>
    <t>Validation of Neutron Transport Methods for Nuclear Criticality Safety Calculations</t>
  </si>
  <si>
    <t>ANSI/ANS-8.26-2007 (R2016)</t>
  </si>
  <si>
    <t>Criticality Safety Engineer Training and Qualification Program</t>
  </si>
  <si>
    <t>ANSI/ANS-8.27-2015 (R2020)</t>
  </si>
  <si>
    <t>Burnup Credit for LWR Fuel</t>
  </si>
  <si>
    <t>ANSI/ANS-8.23-2007 (R2012)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</si>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</sst>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14" fillId="0" borderId="22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3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3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14" sqref="C14:E39"/>
    </sheetView>
  </sheetViews>
  <sheetFormatPr defaultColWidth="9.140625" defaultRowHeight="12.75" x14ac:dyDescent="0.2"/>
  <cols>
    <col min="1" max="2" width="15.5703125" style="1" customWidth="1"/>
    <col min="3" max="3" width="37.5703125" style="1" customWidth="1"/>
    <col min="4" max="4" width="55.5703125" style="1" customWidth="1"/>
    <col min="5" max="5" width="20.5703125" style="2" customWidth="1"/>
    <col min="6" max="9" width="17.5703125" style="2" customWidth="1"/>
    <col min="10" max="10" width="15.5703125" style="2" customWidth="1"/>
    <col min="11" max="11" width="17.85546875" style="4" hidden="1" customWidth="1"/>
    <col min="12" max="13" width="12.5703125" style="4" hidden="1" customWidth="1"/>
    <col min="14" max="14" width="6.85546875" style="4" hidden="1" customWidth="1"/>
    <col min="15" max="15" width="22.570312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5" t="s">
        <v>45</v>
      </c>
      <c r="D1" s="95"/>
      <c r="E1" s="95"/>
      <c r="F1" s="64" t="s">
        <v>102</v>
      </c>
      <c r="G1" s="94" t="str">
        <f>IF(AND(G2="",G7=""),"Status:  OK","")</f>
        <v>Status:  OK</v>
      </c>
      <c r="H1" s="94"/>
      <c r="I1" s="94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87" t="str">
        <f>IF(IF(OR(ISBLANK(C3),ISBLANK(E3),ISBLANK(C5),ISBLANK(E5),ISBLANK(C7),ISBLANK(E7),ISBLANK(C9)),1,0)=0,"","Missing or incorrect submitter information")</f>
        <v/>
      </c>
      <c r="H2" s="87"/>
      <c r="I2" s="87"/>
    </row>
    <row r="3" spans="1:74" s="6" customFormat="1" ht="16.5" thickBot="1" x14ac:dyDescent="0.25">
      <c r="A3" s="105" t="s">
        <v>7</v>
      </c>
      <c r="B3" s="106"/>
      <c r="C3" s="79" t="s">
        <v>106</v>
      </c>
      <c r="D3" s="74" t="s">
        <v>38</v>
      </c>
      <c r="E3" s="80" t="s">
        <v>105</v>
      </c>
      <c r="F3" s="33"/>
      <c r="G3" s="87"/>
      <c r="H3" s="87"/>
      <c r="I3" s="87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87"/>
      <c r="H4" s="87"/>
      <c r="I4" s="87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5" t="s">
        <v>4</v>
      </c>
      <c r="B5" s="106"/>
      <c r="C5" s="80" t="s">
        <v>107</v>
      </c>
      <c r="D5" s="86" t="s">
        <v>44</v>
      </c>
      <c r="E5" s="83">
        <v>71</v>
      </c>
      <c r="F5" s="45" t="str">
        <f>IF(ISBLANK(E5),"Enter the number of your Organization in the cell to the left.  See the 'Org List' tab below for your Org number.",VLOOKUP(E5,'Org List'!A5:B82,2,FALSE))</f>
        <v>Sandia National Laboratories-Albuquerque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09" t="s">
        <v>5</v>
      </c>
      <c r="B7" s="109"/>
      <c r="C7" s="81" t="s">
        <v>104</v>
      </c>
      <c r="D7" s="37" t="s">
        <v>39</v>
      </c>
      <c r="E7" s="92" t="s">
        <v>103</v>
      </c>
      <c r="F7" s="93"/>
      <c r="G7" s="88" t="str">
        <f>IF(OR(COUNTIF(B14:B63,"ok")=0,COUNTIF(B14:B63,"Incomplete")&gt;0),"Missing or incorrect information in data entry section","")</f>
        <v/>
      </c>
      <c r="H7" s="88"/>
      <c r="I7" s="88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88"/>
      <c r="H8" s="88"/>
      <c r="I8" s="88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07" t="s">
        <v>8</v>
      </c>
      <c r="B9" s="108"/>
      <c r="C9" s="82">
        <v>44515</v>
      </c>
      <c r="E9" s="40"/>
      <c r="G9" s="88"/>
      <c r="H9" s="88"/>
      <c r="I9" s="88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0" t="s">
        <v>0</v>
      </c>
      <c r="B11" s="96" t="s">
        <v>2</v>
      </c>
      <c r="C11" s="89" t="s">
        <v>101</v>
      </c>
      <c r="D11" s="90"/>
      <c r="E11" s="91"/>
      <c r="G11" s="96" t="s">
        <v>40</v>
      </c>
      <c r="H11" s="97"/>
      <c r="I11" s="98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1"/>
      <c r="B12" s="113"/>
      <c r="C12" s="102" t="s">
        <v>75</v>
      </c>
      <c r="D12" s="103"/>
      <c r="E12" s="104"/>
      <c r="G12" s="99"/>
      <c r="H12" s="100"/>
      <c r="I12" s="101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x14ac:dyDescent="0.2">
      <c r="A13" s="112"/>
      <c r="B13" s="112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38.25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108</v>
      </c>
      <c r="D14" s="84" t="s">
        <v>109</v>
      </c>
      <c r="E14" s="76" t="s">
        <v>110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38.25" x14ac:dyDescent="0.2">
      <c r="A15" s="12">
        <v>2</v>
      </c>
      <c r="B15" s="41" t="str">
        <f t="shared" si="0"/>
        <v>ok</v>
      </c>
      <c r="C15" s="75" t="s">
        <v>111</v>
      </c>
      <c r="D15" s="84" t="s">
        <v>112</v>
      </c>
      <c r="E15" s="76" t="s">
        <v>113</v>
      </c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51" x14ac:dyDescent="0.2">
      <c r="A16" s="12">
        <v>3</v>
      </c>
      <c r="B16" s="41" t="str">
        <f t="shared" si="0"/>
        <v>ok</v>
      </c>
      <c r="C16" s="75" t="s">
        <v>114</v>
      </c>
      <c r="D16" s="84" t="s">
        <v>115</v>
      </c>
      <c r="E16" s="76" t="s">
        <v>110</v>
      </c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5" t="s">
        <v>116</v>
      </c>
      <c r="D17" s="84" t="s">
        <v>117</v>
      </c>
      <c r="E17" s="76" t="s">
        <v>113</v>
      </c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38.25" x14ac:dyDescent="0.2">
      <c r="A18" s="12">
        <v>5</v>
      </c>
      <c r="B18" s="41" t="str">
        <f t="shared" si="0"/>
        <v>ok</v>
      </c>
      <c r="C18" s="75" t="s">
        <v>118</v>
      </c>
      <c r="D18" s="84" t="s">
        <v>119</v>
      </c>
      <c r="E18" s="76" t="s">
        <v>110</v>
      </c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5" t="s">
        <v>120</v>
      </c>
      <c r="D19" s="84" t="s">
        <v>121</v>
      </c>
      <c r="E19" s="76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5" t="s">
        <v>122</v>
      </c>
      <c r="D20" s="84" t="s">
        <v>123</v>
      </c>
      <c r="E20" s="76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>ok</v>
      </c>
      <c r="C21" s="75" t="s">
        <v>124</v>
      </c>
      <c r="D21" s="84" t="s">
        <v>125</v>
      </c>
      <c r="E21" s="76" t="s">
        <v>126</v>
      </c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5" t="s">
        <v>127</v>
      </c>
      <c r="D22" s="84" t="s">
        <v>128</v>
      </c>
      <c r="E22" s="76" t="s">
        <v>129</v>
      </c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5" t="s">
        <v>130</v>
      </c>
      <c r="D23" s="84" t="s">
        <v>131</v>
      </c>
      <c r="E23" s="76" t="s">
        <v>129</v>
      </c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>ok</v>
      </c>
      <c r="C24" s="75" t="s">
        <v>132</v>
      </c>
      <c r="D24" s="84" t="s">
        <v>133</v>
      </c>
      <c r="E24" s="76" t="s">
        <v>129</v>
      </c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>ok</v>
      </c>
      <c r="C25" s="75" t="s">
        <v>134</v>
      </c>
      <c r="D25" s="84" t="s">
        <v>135</v>
      </c>
      <c r="E25" s="76" t="s">
        <v>129</v>
      </c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5" t="s">
        <v>136</v>
      </c>
      <c r="D26" s="84" t="s">
        <v>137</v>
      </c>
      <c r="E26" s="76" t="s">
        <v>110</v>
      </c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5" t="s">
        <v>138</v>
      </c>
      <c r="D27" s="84" t="s">
        <v>139</v>
      </c>
      <c r="E27" s="76" t="s">
        <v>140</v>
      </c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5" t="s">
        <v>141</v>
      </c>
      <c r="D28" s="84" t="s">
        <v>142</v>
      </c>
      <c r="E28" s="76" t="s">
        <v>140</v>
      </c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>ok</v>
      </c>
      <c r="C29" s="75" t="s">
        <v>143</v>
      </c>
      <c r="D29" s="84" t="s">
        <v>144</v>
      </c>
      <c r="E29" s="76" t="s">
        <v>113</v>
      </c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>ok</v>
      </c>
      <c r="C30" s="75" t="s">
        <v>145</v>
      </c>
      <c r="D30" s="84" t="s">
        <v>146</v>
      </c>
      <c r="E30" s="76" t="s">
        <v>113</v>
      </c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>ok</v>
      </c>
      <c r="C31" s="75" t="s">
        <v>147</v>
      </c>
      <c r="D31" s="84" t="s">
        <v>148</v>
      </c>
      <c r="E31" s="76" t="s">
        <v>113</v>
      </c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>ok</v>
      </c>
      <c r="C32" s="75" t="s">
        <v>149</v>
      </c>
      <c r="D32" s="84" t="s">
        <v>150</v>
      </c>
      <c r="E32" s="76" t="s">
        <v>110</v>
      </c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>ok</v>
      </c>
      <c r="C33" s="75" t="s">
        <v>151</v>
      </c>
      <c r="D33" s="84" t="s">
        <v>152</v>
      </c>
      <c r="E33" s="76" t="s">
        <v>113</v>
      </c>
      <c r="F33" s="5"/>
      <c r="G33" s="60" t="str">
        <f t="shared" si="1"/>
        <v>ok</v>
      </c>
      <c r="H33" s="60" t="str">
        <f t="shared" si="2"/>
        <v>ok</v>
      </c>
      <c r="I33" s="60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>ok</v>
      </c>
      <c r="C34" s="75" t="s">
        <v>153</v>
      </c>
      <c r="D34" s="84" t="s">
        <v>154</v>
      </c>
      <c r="E34" s="76" t="s">
        <v>155</v>
      </c>
      <c r="F34" s="5"/>
      <c r="G34" s="60" t="str">
        <f t="shared" si="1"/>
        <v>ok</v>
      </c>
      <c r="H34" s="60" t="str">
        <f t="shared" si="2"/>
        <v>ok</v>
      </c>
      <c r="I34" s="60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>ok</v>
      </c>
      <c r="C35" s="75" t="s">
        <v>156</v>
      </c>
      <c r="D35" s="84" t="s">
        <v>157</v>
      </c>
      <c r="E35" s="76" t="s">
        <v>113</v>
      </c>
      <c r="F35" s="5"/>
      <c r="G35" s="60" t="str">
        <f t="shared" si="1"/>
        <v>ok</v>
      </c>
      <c r="H35" s="60" t="str">
        <f t="shared" si="2"/>
        <v>ok</v>
      </c>
      <c r="I35" s="60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>ok</v>
      </c>
      <c r="C36" s="75" t="s">
        <v>158</v>
      </c>
      <c r="D36" s="84" t="s">
        <v>159</v>
      </c>
      <c r="E36" s="76" t="s">
        <v>129</v>
      </c>
      <c r="F36" s="5"/>
      <c r="G36" s="60" t="str">
        <f t="shared" si="1"/>
        <v>ok</v>
      </c>
      <c r="H36" s="60" t="str">
        <f t="shared" si="2"/>
        <v>ok</v>
      </c>
      <c r="I36" s="60" t="str">
        <f t="shared" si="3"/>
        <v>ok</v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>ok</v>
      </c>
      <c r="C37" s="75" t="s">
        <v>160</v>
      </c>
      <c r="D37" s="84" t="s">
        <v>161</v>
      </c>
      <c r="E37" s="76" t="s">
        <v>155</v>
      </c>
      <c r="F37" s="5"/>
      <c r="G37" s="60" t="str">
        <f t="shared" si="1"/>
        <v>ok</v>
      </c>
      <c r="H37" s="60" t="str">
        <f t="shared" si="2"/>
        <v>ok</v>
      </c>
      <c r="I37" s="60" t="str">
        <f t="shared" si="3"/>
        <v>ok</v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>ok</v>
      </c>
      <c r="C38" s="75" t="s">
        <v>162</v>
      </c>
      <c r="D38" s="84" t="s">
        <v>163</v>
      </c>
      <c r="E38" s="76" t="s">
        <v>110</v>
      </c>
      <c r="F38" s="5"/>
      <c r="G38" s="60" t="str">
        <f t="shared" si="1"/>
        <v>ok</v>
      </c>
      <c r="H38" s="60" t="str">
        <f t="shared" si="2"/>
        <v>ok</v>
      </c>
      <c r="I38" s="60" t="str">
        <f t="shared" si="3"/>
        <v>ok</v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>ok</v>
      </c>
      <c r="C39" s="75" t="s">
        <v>164</v>
      </c>
      <c r="D39" s="84" t="s">
        <v>157</v>
      </c>
      <c r="E39" s="76" t="s">
        <v>165</v>
      </c>
      <c r="F39" s="5"/>
      <c r="G39" s="60" t="str">
        <f t="shared" si="1"/>
        <v>ok</v>
      </c>
      <c r="H39" s="60" t="str">
        <f t="shared" si="2"/>
        <v>ok</v>
      </c>
      <c r="I39" s="60" t="str">
        <f t="shared" si="3"/>
        <v>ok</v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5"/>
      <c r="D40" s="84"/>
      <c r="E40" s="76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5"/>
      <c r="D41" s="84"/>
      <c r="E41" s="76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5"/>
      <c r="D42" s="84"/>
      <c r="E42" s="76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5"/>
      <c r="D43" s="84"/>
      <c r="E43" s="76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5"/>
      <c r="D44" s="84"/>
      <c r="E44" s="76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5"/>
      <c r="D45" s="84"/>
      <c r="E45" s="76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5"/>
      <c r="D46" s="84"/>
      <c r="E46" s="76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5"/>
      <c r="D47" s="84"/>
      <c r="E47" s="76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5"/>
      <c r="D48" s="84"/>
      <c r="E48" s="76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5"/>
      <c r="D49" s="84"/>
      <c r="E49" s="76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5"/>
      <c r="D50" s="84"/>
      <c r="E50" s="76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5"/>
      <c r="D51" s="84"/>
      <c r="E51" s="76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5"/>
      <c r="D52" s="84"/>
      <c r="E52" s="76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5"/>
      <c r="D53" s="84"/>
      <c r="E53" s="76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5"/>
      <c r="D54" s="84"/>
      <c r="E54" s="76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5"/>
      <c r="D55" s="84"/>
      <c r="E55" s="76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5"/>
      <c r="D56" s="84"/>
      <c r="E56" s="76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5"/>
      <c r="D57" s="84"/>
      <c r="E57" s="76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5"/>
      <c r="D58" s="84"/>
      <c r="E58" s="76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5"/>
      <c r="D59" s="84"/>
      <c r="E59" s="76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5"/>
      <c r="D60" s="84"/>
      <c r="E60" s="76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5"/>
      <c r="D61" s="84"/>
      <c r="E61" s="76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5"/>
      <c r="D62" s="84"/>
      <c r="E62" s="76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7"/>
      <c r="D63" s="85"/>
      <c r="E63" s="78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30" priority="106" stopIfTrue="1" operator="equal">
      <formula>"ok"</formula>
    </cfRule>
    <cfRule type="cellIs" dxfId="29" priority="107" stopIfTrue="1" operator="equal">
      <formula>"Incomplete"</formula>
    </cfRule>
  </conditionalFormatting>
  <conditionalFormatting sqref="G14:I63">
    <cfRule type="cellIs" dxfId="28" priority="92" stopIfTrue="1" operator="equal">
      <formula>"ok"</formula>
    </cfRule>
    <cfRule type="cellIs" dxfId="27" priority="93" stopIfTrue="1" operator="equal">
      <formula>""</formula>
    </cfRule>
  </conditionalFormatting>
  <conditionalFormatting sqref="C40:C63">
    <cfRule type="expression" dxfId="26" priority="56" stopIfTrue="1">
      <formula>G40="ok"</formula>
    </cfRule>
    <cfRule type="expression" dxfId="25" priority="57" stopIfTrue="1">
      <formula>G40=""</formula>
    </cfRule>
  </conditionalFormatting>
  <conditionalFormatting sqref="C3">
    <cfRule type="expression" dxfId="24" priority="53">
      <formula>ISNONTEXT(C3)</formula>
    </cfRule>
  </conditionalFormatting>
  <conditionalFormatting sqref="C5">
    <cfRule type="expression" dxfId="23" priority="51">
      <formula>ISNONTEXT(C5)</formula>
    </cfRule>
  </conditionalFormatting>
  <conditionalFormatting sqref="E3">
    <cfRule type="expression" dxfId="22" priority="49">
      <formula>ISNONTEXT(E3)</formula>
    </cfRule>
  </conditionalFormatting>
  <conditionalFormatting sqref="E5">
    <cfRule type="expression" dxfId="21" priority="46">
      <formula>IF(ISNUMBER(E5),IF(AND(E5&gt;=0,E5&lt;=77),FALSE,TRUE),TRUE)</formula>
    </cfRule>
  </conditionalFormatting>
  <conditionalFormatting sqref="C7">
    <cfRule type="expression" dxfId="20" priority="44">
      <formula>ISBLANK(C7)</formula>
    </cfRule>
  </conditionalFormatting>
  <conditionalFormatting sqref="C9">
    <cfRule type="expression" dxfId="19" priority="39">
      <formula>ISNUMBER(C9)</formula>
    </cfRule>
  </conditionalFormatting>
  <conditionalFormatting sqref="G1">
    <cfRule type="expression" dxfId="18" priority="37">
      <formula>IF($G$1="",FALSE,TRUE)</formula>
    </cfRule>
  </conditionalFormatting>
  <conditionalFormatting sqref="D40:D63">
    <cfRule type="expression" dxfId="17" priority="33" stopIfTrue="1">
      <formula>H40="ok"</formula>
    </cfRule>
    <cfRule type="expression" dxfId="16" priority="34" stopIfTrue="1">
      <formula>H40=""</formula>
    </cfRule>
  </conditionalFormatting>
  <conditionalFormatting sqref="E7">
    <cfRule type="expression" dxfId="15" priority="16">
      <formula>ISNONTEXT(E7)</formula>
    </cfRule>
  </conditionalFormatting>
  <conditionalFormatting sqref="E40:E63">
    <cfRule type="expression" dxfId="14" priority="13" stopIfTrue="1">
      <formula>I40="ok"</formula>
    </cfRule>
    <cfRule type="expression" dxfId="13" priority="14" stopIfTrue="1">
      <formula>I40=""</formula>
    </cfRule>
  </conditionalFormatting>
  <conditionalFormatting sqref="G2 G7">
    <cfRule type="expression" dxfId="12" priority="110">
      <formula>IF($G2="",FALSE,TRUE)</formula>
    </cfRule>
  </conditionalFormatting>
  <conditionalFormatting sqref="C19:C39">
    <cfRule type="expression" dxfId="11" priority="11" stopIfTrue="1">
      <formula>G19="ok"</formula>
    </cfRule>
    <cfRule type="expression" dxfId="10" priority="12" stopIfTrue="1">
      <formula>G19=""</formula>
    </cfRule>
  </conditionalFormatting>
  <conditionalFormatting sqref="D19:D39">
    <cfRule type="expression" dxfId="9" priority="9" stopIfTrue="1">
      <formula>H19="ok"</formula>
    </cfRule>
    <cfRule type="expression" dxfId="8" priority="10" stopIfTrue="1">
      <formula>H19=""</formula>
    </cfRule>
  </conditionalFormatting>
  <conditionalFormatting sqref="E19:E39">
    <cfRule type="expression" dxfId="7" priority="7" stopIfTrue="1">
      <formula>I19="ok"</formula>
    </cfRule>
    <cfRule type="expression" dxfId="6" priority="8" stopIfTrue="1">
      <formula>I19=""</formula>
    </cfRule>
  </conditionalFormatting>
  <conditionalFormatting sqref="C14:C18">
    <cfRule type="expression" dxfId="5" priority="5" stopIfTrue="1">
      <formula>G14="ok"</formula>
    </cfRule>
    <cfRule type="expression" dxfId="4" priority="6" stopIfTrue="1">
      <formula>G14=""</formula>
    </cfRule>
  </conditionalFormatting>
  <conditionalFormatting sqref="D14:D18">
    <cfRule type="expression" dxfId="3" priority="3" stopIfTrue="1">
      <formula>H14="ok"</formula>
    </cfRule>
    <cfRule type="expression" dxfId="2" priority="4" stopIfTrue="1">
      <formula>H14=""</formula>
    </cfRule>
  </conditionalFormatting>
  <conditionalFormatting sqref="E14:E18">
    <cfRule type="expression" dxfId="1" priority="1" stopIfTrue="1">
      <formula>I14="ok"</formula>
    </cfRule>
    <cfRule type="expression" dxfId="0" priority="2" stopIfTrue="1">
      <formula>I14=""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2021-11-17T20:14:31Z</dcterms:modified>
</cp:coreProperties>
</file>