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Newly Addopted/"/>
    </mc:Choice>
  </mc:AlternateContent>
  <xr:revisionPtr revIDLastSave="0" documentId="8_{D1D328C7-3B96-47C8-98A6-ED9450426BA5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<sst xmlns="http://schemas.openxmlformats.org/spreadsheetml/2006/main" count="202" uniqueCount="145">
  <si>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</si>
  <si>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</si>
  <si>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</si>
  <si>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</si>
  <si>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</si>
  <si>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</si>
  <si>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</si>
  <si>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</si>
  <si>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</si>
  <si>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</si>
  <si>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</si>
  <si>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</si>
  <si>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</si>
  <si>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</si>
  <si>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</si>
  <si>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</si>
  <si>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</si>
  <si>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</si>
  <si>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</si>
  <si>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</si>
  <si>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</si>
  <si>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</si>
  <si>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</si>
  <si>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</si>
  <si>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</si>
  <si>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</si>
  <si>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</si>
  <si>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</si>
  <si>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</si>
  <si>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</si>
  <si>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</si>
  <si>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</si>
  <si>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</si>
  <si>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</si>
  <si>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</si>
  <si>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</si>
  <si>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</si>
  <si>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</si>
  <si>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</si>
  <si>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</si>
  <si>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</si>
  <si>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</si>
  <si>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</si>
  <si>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</si>
  <si>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</si>
  <si>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</si>
  <si>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</si>
  <si>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</si>
  <si>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</si>
  <si>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</si>
  <si>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</si>
  <si>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</si>
  <si>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</si>
  <si>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</si>
  <si>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</si>
  <si>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</si>
  <si>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</si>
  <si>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</si>
  <si>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</si>
  <si>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</si>
  <si>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</si>
  <si>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</si>
  <si>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</si>
  <si>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</si>
  <si>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</si>
  <si>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</si>
  <si>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</si>
  <si>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</si>
  <si>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</si>
  <si>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</si>
  <si>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</si>
  <si>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</si>
  <si>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</si>
  <si>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</si>
  <si>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</si>
  <si>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</si>
  <si>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</si>
  <si>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</si>
  <si>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</si>
  <si>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</si>
  <si>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</si>
  <si>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</si>
  <si>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</si>
  <si>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</si>
  <si>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</si>
  <si>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</si>
  <si>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</si>
  <si>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</si>
  <si>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</si>
  <si>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</si>
  <si>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</si>
  <si>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</si>
  <si>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</si>
  <si>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</si>
  <si>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</si>
  <si>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</si>
  <si>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</si>
  <si>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</si>
  <si>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</si>
  <si>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</si>
  <si>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</si>
  <si>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</si>
  <si>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</si>
  <si>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Soustin</t>
  </si>
  <si>
    <t>Dmitry</t>
  </si>
  <si>
    <t>Program Manager, Requirements Management</t>
  </si>
  <si>
    <t>510-486-4066</t>
  </si>
  <si>
    <t>dsoustin@lbl.gov</t>
  </si>
  <si>
    <t>2012</t>
  </si>
  <si>
    <t>American Institute of Chemical Engineers (AIChE). Center for Chemical Process Safety (CCPS) Guidelines for Chemical Process Quantitative Risk Analysis (2nd Edition)</t>
  </si>
  <si>
    <t>N/A</t>
  </si>
  <si>
    <t>2000</t>
  </si>
  <si>
    <t>American Institute of Chemical Engineers (AIChE). Center for Chemical Process Safety (CCPS) Guidelines for Evaluating Process Plant Buildings for External Explosions, Fires, and Toxic Releases (2nd Edition)</t>
  </si>
  <si>
    <t>2008</t>
  </si>
  <si>
    <t>American Institute of Chemical Engineers (AIChE). Center for Chemical Process Safety (CCPS) Guidelines for Hazard Evaluation Procedures (3rd Edition)</t>
  </si>
  <si>
    <t>2010</t>
  </si>
  <si>
    <t>American Institute of Chemical Engineers (AIChE). Center for Chemical Process Safety (CCPS) Guidelines for Determining the Probability of Ignition of a Released Flammable Mass</t>
  </si>
  <si>
    <t>American Institute of Chemical Engineers (AIChE). Center for Chemical Process Safety (CCPS) Guidelines for Vapor Cloud Explosion, Pressure Vessel Burst, BLEVE and Flash Fire Hazards (2nd Edition).</t>
  </si>
  <si>
    <t>2014</t>
  </si>
  <si>
    <t>2017</t>
  </si>
  <si>
    <t>National Fire Protection Association. Standard for the Installation of Lightning Protection Systems</t>
  </si>
  <si>
    <t>NFPA 780</t>
  </si>
  <si>
    <t>NFPA 45</t>
  </si>
  <si>
    <t>National Fire Protection Association. Standard on fire protection for laboratories using chemicals</t>
  </si>
  <si>
    <t>2019</t>
  </si>
  <si>
    <t>2021</t>
  </si>
  <si>
    <t>NFPA 704</t>
  </si>
  <si>
    <t>National Fire Protection Association. Standard System for the Identification of the Hazards of Materials for Emergency Response</t>
  </si>
  <si>
    <t>CPR 16E</t>
  </si>
  <si>
    <t>1992</t>
  </si>
  <si>
    <t>CPR 12E</t>
  </si>
  <si>
    <t>1997</t>
  </si>
  <si>
    <t>The Netherlands Organization of Applied Scientific Research. Methods For Determining and Processing Probabilities “Red Book”</t>
  </si>
  <si>
    <t>The Netherlands Organization of Applied Scientific Research. Methods For The Determination of Possible Damage to People and Objects Resulting From Releases of Hazardous Materials “Green Book”</t>
  </si>
  <si>
    <t>2005</t>
  </si>
  <si>
    <t>CPR 14E</t>
  </si>
  <si>
    <t>The Netherlands Organization of Applied Scientific Research. Methods For The Calculation of Physical Effects Due to Releases of Hazardous Materials (Liquids and Gases) “Yellow Book”</t>
  </si>
  <si>
    <t>CPR 18E</t>
  </si>
  <si>
    <t>The Netherlands Organization of Applied Scientific Research. Guideline for Quantitative Risk Assessment “Purple Book”</t>
  </si>
  <si>
    <t>ST/SG/AC.10/1/Rev.22 (Vol.I)</t>
  </si>
  <si>
    <t>United Nations. Recommendations on the Transport of Dangerous Goods Volume I, Twenty-second revised edition</t>
  </si>
  <si>
    <t>ST/SG/AC.10/1/Rev.22 (Vol.II)</t>
  </si>
  <si>
    <t>United Nations. Recommendations on the Transport of Dangerous Goods Volume II, Twenty-second revised Edition</t>
  </si>
  <si>
    <t>ST/SG/AC.10/11/Rev.7/Amend.1</t>
  </si>
  <si>
    <t>United Nations. Manual of Tests and Criteria, Seventh revised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</si>
</sst>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98" zoomScaleNormal="98" workbookViewId="0">
      <pane xSplit="2" ySplit="13" topLeftCell="C15" activePane="bottomRight" state="frozen"/>
      <selection pane="topRight" activeCell="C1" sqref="C1"/>
      <selection pane="bottomLeft" activeCell="A11" sqref="A11"/>
      <selection pane="bottomRight" activeCell="E28" sqref="E2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42578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8" t="s">
        <v>45</v>
      </c>
      <c r="D1" s="98"/>
      <c r="E1" s="98"/>
      <c r="F1" s="64" t="s">
        <v>102</v>
      </c>
      <c r="G1" s="97" t="str">
        <f>IF(AND(G2="",G7=""),"Status:  OK","")</f>
        <v>Status:  OK</v>
      </c>
      <c r="H1" s="97"/>
      <c r="I1" s="9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0" t="str">
        <f>IF(IF(OR(ISBLANK(C3),ISBLANK(E3),ISBLANK(C5),ISBLANK(E5),ISBLANK(C7),ISBLANK(E7),ISBLANK(C9)),1,0)=0,"","Missing or incorrect submitter information")</f>
        <v/>
      </c>
      <c r="H2" s="90"/>
      <c r="I2" s="90"/>
    </row>
    <row r="3" spans="1:74" s="6" customFormat="1" ht="16.5" thickBot="1" x14ac:dyDescent="0.25">
      <c r="A3" s="108" t="s">
        <v>7</v>
      </c>
      <c r="B3" s="109"/>
      <c r="C3" s="81" t="s">
        <v>103</v>
      </c>
      <c r="D3" s="74" t="s">
        <v>38</v>
      </c>
      <c r="E3" s="82" t="s">
        <v>104</v>
      </c>
      <c r="F3" s="33"/>
      <c r="G3" s="90"/>
      <c r="H3" s="90"/>
      <c r="I3" s="9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0"/>
      <c r="H4" s="90"/>
      <c r="I4" s="9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8" t="s">
        <v>4</v>
      </c>
      <c r="B5" s="109"/>
      <c r="C5" s="82" t="s">
        <v>105</v>
      </c>
      <c r="D5" s="89" t="s">
        <v>44</v>
      </c>
      <c r="E5" s="85">
        <v>48</v>
      </c>
      <c r="F5" s="45" t="str">
        <f>IF(ISBLANK(E5),"Enter the number of your Organization in the cell to the left.  See the 'Org List' tab below for your Org number.",VLOOKUP(E5,'Org List'!A5:B82,2,FALSE))</f>
        <v>Lawrence Berkeley National Laboratory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2" t="s">
        <v>5</v>
      </c>
      <c r="B7" s="112"/>
      <c r="C7" s="83" t="s">
        <v>106</v>
      </c>
      <c r="D7" s="37" t="s">
        <v>39</v>
      </c>
      <c r="E7" s="95" t="s">
        <v>107</v>
      </c>
      <c r="F7" s="96"/>
      <c r="G7" s="91" t="str">
        <f>IF(OR(COUNTIF(B14:B63,"ok")=0,COUNTIF(B14:B63,"Incomplete")&gt;0),"Missing or incorrect information in data entry section","")</f>
        <v/>
      </c>
      <c r="H7" s="91"/>
      <c r="I7" s="9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1"/>
      <c r="H8" s="91"/>
      <c r="I8" s="9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0" t="s">
        <v>8</v>
      </c>
      <c r="B9" s="111"/>
      <c r="C9" s="84">
        <v>44515</v>
      </c>
      <c r="E9" s="40"/>
      <c r="G9" s="91"/>
      <c r="H9" s="91"/>
      <c r="I9" s="9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3" t="s">
        <v>0</v>
      </c>
      <c r="B11" s="99" t="s">
        <v>2</v>
      </c>
      <c r="C11" s="92" t="s">
        <v>101</v>
      </c>
      <c r="D11" s="93"/>
      <c r="E11" s="94"/>
      <c r="G11" s="99" t="s">
        <v>40</v>
      </c>
      <c r="H11" s="100"/>
      <c r="I11" s="101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4"/>
      <c r="B12" s="116"/>
      <c r="C12" s="105" t="s">
        <v>75</v>
      </c>
      <c r="D12" s="106"/>
      <c r="E12" s="107"/>
      <c r="G12" s="102"/>
      <c r="H12" s="103"/>
      <c r="I12" s="104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5"/>
      <c r="B13" s="115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39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110</v>
      </c>
      <c r="D14" s="86" t="s">
        <v>109</v>
      </c>
      <c r="E14" s="76" t="s">
        <v>108</v>
      </c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51" x14ac:dyDescent="0.2">
      <c r="A15" s="12">
        <v>2</v>
      </c>
      <c r="B15" s="41" t="str">
        <f t="shared" si="0"/>
        <v>ok</v>
      </c>
      <c r="C15" s="77" t="s">
        <v>110</v>
      </c>
      <c r="D15" s="87" t="s">
        <v>112</v>
      </c>
      <c r="E15" s="78" t="s">
        <v>111</v>
      </c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38.25" x14ac:dyDescent="0.2">
      <c r="A16" s="12">
        <v>3</v>
      </c>
      <c r="B16" s="41" t="str">
        <f t="shared" si="0"/>
        <v>ok</v>
      </c>
      <c r="C16" s="77" t="s">
        <v>110</v>
      </c>
      <c r="D16" s="87" t="s">
        <v>114</v>
      </c>
      <c r="E16" s="78" t="s">
        <v>113</v>
      </c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38.25" x14ac:dyDescent="0.2">
      <c r="A17" s="12">
        <v>4</v>
      </c>
      <c r="B17" s="41" t="str">
        <f t="shared" si="0"/>
        <v>ok</v>
      </c>
      <c r="C17" s="77" t="s">
        <v>110</v>
      </c>
      <c r="D17" s="87" t="s">
        <v>116</v>
      </c>
      <c r="E17" s="78" t="s">
        <v>115</v>
      </c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51" x14ac:dyDescent="0.2">
      <c r="A18" s="12">
        <v>5</v>
      </c>
      <c r="B18" s="41" t="str">
        <f t="shared" si="0"/>
        <v>ok</v>
      </c>
      <c r="C18" s="77" t="s">
        <v>110</v>
      </c>
      <c r="D18" s="87" t="s">
        <v>117</v>
      </c>
      <c r="E18" s="78" t="s">
        <v>118</v>
      </c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121</v>
      </c>
      <c r="D19" s="87" t="s">
        <v>120</v>
      </c>
      <c r="E19" s="78" t="s">
        <v>119</v>
      </c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">
      <c r="A20" s="12">
        <v>7</v>
      </c>
      <c r="B20" s="41" t="str">
        <f t="shared" si="0"/>
        <v>ok</v>
      </c>
      <c r="C20" s="77" t="s">
        <v>122</v>
      </c>
      <c r="D20" s="87" t="s">
        <v>123</v>
      </c>
      <c r="E20" s="78" t="s">
        <v>124</v>
      </c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38.25" x14ac:dyDescent="0.2">
      <c r="A21" s="12">
        <v>8</v>
      </c>
      <c r="B21" s="41" t="str">
        <f t="shared" si="0"/>
        <v>ok</v>
      </c>
      <c r="C21" s="77" t="s">
        <v>126</v>
      </c>
      <c r="D21" s="87" t="s">
        <v>127</v>
      </c>
      <c r="E21" s="78" t="s">
        <v>125</v>
      </c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51" x14ac:dyDescent="0.2">
      <c r="A22" s="12">
        <v>9</v>
      </c>
      <c r="B22" s="41" t="str">
        <f t="shared" si="0"/>
        <v>ok</v>
      </c>
      <c r="C22" s="77" t="s">
        <v>128</v>
      </c>
      <c r="D22" s="87" t="s">
        <v>133</v>
      </c>
      <c r="E22" s="78" t="s">
        <v>129</v>
      </c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38.25" x14ac:dyDescent="0.2">
      <c r="A23" s="12">
        <v>10</v>
      </c>
      <c r="B23" s="41" t="str">
        <f t="shared" si="0"/>
        <v>ok</v>
      </c>
      <c r="C23" s="77" t="s">
        <v>130</v>
      </c>
      <c r="D23" s="87" t="s">
        <v>132</v>
      </c>
      <c r="E23" s="78" t="s">
        <v>131</v>
      </c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51" x14ac:dyDescent="0.2">
      <c r="A24" s="12">
        <v>11</v>
      </c>
      <c r="B24" s="41" t="str">
        <f t="shared" si="0"/>
        <v>ok</v>
      </c>
      <c r="C24" s="77" t="s">
        <v>135</v>
      </c>
      <c r="D24" s="87" t="s">
        <v>136</v>
      </c>
      <c r="E24" s="78" t="s">
        <v>134</v>
      </c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>ok</v>
      </c>
      <c r="C25" s="77" t="s">
        <v>137</v>
      </c>
      <c r="D25" s="87" t="s">
        <v>138</v>
      </c>
      <c r="E25" s="78" t="s">
        <v>134</v>
      </c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7" t="s">
        <v>139</v>
      </c>
      <c r="D26" s="87" t="s">
        <v>140</v>
      </c>
      <c r="E26" s="78" t="s">
        <v>125</v>
      </c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7" t="s">
        <v>141</v>
      </c>
      <c r="D27" s="87" t="s">
        <v>142</v>
      </c>
      <c r="E27" s="78" t="s">
        <v>125</v>
      </c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7" t="s">
        <v>143</v>
      </c>
      <c r="D28" s="87" t="s">
        <v>144</v>
      </c>
      <c r="E28" s="78" t="s">
        <v>125</v>
      </c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7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7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7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7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7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7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7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7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7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7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7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7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7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7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7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7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7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7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2021-11-17T20:07:03Z</dcterms:modified>
</cp:coreProperties>
</file>