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1\Submissions\Bulk\"/>
    </mc:Choice>
  </mc:AlternateContent>
  <xr:revisionPtr revIDLastSave="0" documentId="8_{F37947C8-F053-457A-9D02-A3169CAB77B2}" xr6:coauthVersionLast="47" xr6:coauthVersionMax="47" xr10:uidLastSave="{00000000-0000-0000-0000-000000000000}"/>
  <workbookProtection workbookPassword="E390" lockStructure="1"/>
  <bookViews>
    <workbookView xWindow="2130" yWindow="0" windowWidth="14640" windowHeight="1461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<sst xmlns="http://schemas.openxmlformats.org/spreadsheetml/2006/main" count="182" uniqueCount="130">
  <si>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</si>
  <si>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</si>
  <si>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</si>
  <si>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</si>
  <si>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</si>
  <si>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</si>
  <si>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</si>
  <si>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</si>
  <si>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</si>
  <si>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</si>
  <si>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</si>
  <si>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</si>
  <si>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</si>
  <si>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</si>
  <si>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</si>
  <si>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</si>
  <si>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</si>
  <si>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</si>
  <si>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</si>
  <si>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</si>
  <si>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</si>
  <si>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</si>
  <si>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</si>
  <si>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</si>
  <si>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</si>
  <si>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</si>
  <si>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</si>
  <si>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</si>
  <si>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</si>
  <si>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</si>
  <si>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</si>
  <si>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</si>
  <si>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</si>
  <si>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</si>
  <si>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</si>
  <si>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</si>
  <si>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</si>
  <si>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</si>
  <si>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</si>
  <si>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</si>
  <si>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</si>
  <si>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</si>
  <si>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</si>
  <si>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</si>
  <si>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</si>
  <si>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</si>
  <si>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</si>
  <si>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</si>
  <si>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</si>
  <si>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</si>
  <si>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</si>
  <si>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</si>
  <si>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</si>
  <si>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</si>
  <si>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</si>
  <si>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</si>
  <si>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</si>
  <si>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</si>
  <si>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</si>
  <si>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</si>
  <si>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</si>
  <si>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</si>
  <si>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</si>
  <si>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</si>
  <si>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</si>
  <si>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</si>
  <si>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</si>
  <si>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</si>
  <si>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</si>
  <si>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</si>
  <si>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</si>
  <si>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</si>
  <si>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</si>
  <si>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</si>
  <si>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</si>
  <si>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</si>
  <si>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</si>
  <si>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</si>
  <si>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</si>
  <si>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</si>
  <si>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</si>
  <si>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</si>
  <si>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</si>
  <si>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</si>
  <si>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</si>
  <si>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</si>
  <si>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</si>
  <si>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</si>
  <si>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</si>
  <si>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</si>
  <si>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</si>
  <si>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</si>
  <si>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</si>
  <si>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</si>
  <si>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</si>
  <si>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</si>
  <si>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</si>
  <si>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</si>
  <si>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</si>
  <si>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</si>
  <si>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</si>
  <si>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</si>
  <si>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</si>
  <si>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</si>
  <si>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</si>
  <si>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</si>
  <si>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</si>
  <si>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</si>
  <si>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</si>
  <si>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</si>
  <si>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</si>
  <si>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</si>
  <si>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</si>
  <si>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MENDYK</t>
  </si>
  <si>
    <t>ELIZABETH</t>
  </si>
  <si>
    <t>LEGAL OPERATIONS MANAGER</t>
  </si>
  <si>
    <t>630-840-2808</t>
  </si>
  <si>
    <t>EMENDYK@FNAL.GOV</t>
  </si>
  <si>
    <t>I</t>
  </si>
  <si>
    <t>NIEHOFF</t>
  </si>
  <si>
    <t>JAMES</t>
  </si>
  <si>
    <t>NIEHOFF@FNAL.GOV</t>
  </si>
  <si>
    <t>FERMILAB AHJ</t>
  </si>
  <si>
    <t>NFPA-SFPA</t>
  </si>
  <si>
    <t>USA</t>
  </si>
  <si>
    <t>SUBTERRANEAN SPACES</t>
  </si>
  <si>
    <t>SFPA 520</t>
  </si>
  <si>
    <t>V</t>
  </si>
  <si>
    <t>AHJ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</si>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</sst>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80" zoomScaleNormal="8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14" sqref="C14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39</v>
      </c>
      <c r="D1" s="116"/>
      <c r="E1" s="116"/>
      <c r="F1" s="116"/>
      <c r="G1" s="116"/>
      <c r="H1" s="116"/>
      <c r="I1" s="116"/>
      <c r="J1" s="116"/>
      <c r="K1" s="60"/>
      <c r="L1" s="36" t="s">
        <v>112</v>
      </c>
      <c r="M1" s="108" t="str">
        <f>IF(AND(M2="",M6=""),"Status:  OK","")</f>
        <v>Status:  OK</v>
      </c>
      <c r="N1" s="108"/>
      <c r="O1" s="108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25" thickBot="1" x14ac:dyDescent="0.25">
      <c r="A3" s="98" t="s">
        <v>44</v>
      </c>
      <c r="B3" s="99"/>
      <c r="C3" s="106" t="s">
        <v>113</v>
      </c>
      <c r="D3" s="107"/>
      <c r="E3" s="19"/>
      <c r="F3" s="19"/>
      <c r="G3" s="29" t="s">
        <v>45</v>
      </c>
      <c r="H3" s="88" t="s">
        <v>114</v>
      </c>
      <c r="I3" s="19"/>
      <c r="M3" s="109"/>
      <c r="N3" s="109"/>
      <c r="O3" s="109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46</v>
      </c>
      <c r="B5" s="99"/>
      <c r="C5" s="106" t="s">
        <v>115</v>
      </c>
      <c r="D5" s="107"/>
      <c r="E5" s="100" t="s">
        <v>53</v>
      </c>
      <c r="F5" s="100"/>
      <c r="G5" s="100"/>
      <c r="H5" s="89">
        <v>43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Fermi NAL</v>
      </c>
      <c r="J5" s="112"/>
      <c r="K5" s="112"/>
      <c r="L5" s="112"/>
      <c r="M5" s="112"/>
      <c r="N5" s="112"/>
      <c r="O5" s="112"/>
      <c r="P5" s="112"/>
      <c r="Q5" s="112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/>
      </c>
      <c r="N6" s="110"/>
      <c r="O6" s="110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116</v>
      </c>
      <c r="D7" s="107"/>
      <c r="F7" s="33" t="s">
        <v>106</v>
      </c>
      <c r="G7" s="117" t="s">
        <v>117</v>
      </c>
      <c r="H7" s="118"/>
      <c r="I7" s="19"/>
      <c r="J7" s="19"/>
      <c r="M7" s="110"/>
      <c r="N7" s="110"/>
      <c r="O7" s="110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87">
        <v>44516</v>
      </c>
      <c r="D9" s="61"/>
      <c r="E9" s="61"/>
      <c r="F9" s="61"/>
      <c r="G9" s="61"/>
      <c r="H9" s="61"/>
      <c r="I9" s="59"/>
      <c r="J9" s="26"/>
      <c r="M9" s="90" t="s">
        <v>51</v>
      </c>
      <c r="N9" s="90"/>
      <c r="O9" s="90"/>
      <c r="P9" s="90"/>
      <c r="Q9" s="58"/>
      <c r="R9" s="96" t="s">
        <v>38</v>
      </c>
      <c r="S9" s="113"/>
      <c r="T9" s="113"/>
      <c r="U9" s="93"/>
      <c r="V9" s="90" t="s">
        <v>38</v>
      </c>
      <c r="W9" s="90"/>
      <c r="X9" s="90"/>
      <c r="Y9" s="90"/>
      <c r="Z9" s="90" t="s">
        <v>38</v>
      </c>
      <c r="AA9" s="90"/>
      <c r="AB9" s="90"/>
      <c r="AC9" s="90" t="s">
        <v>38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58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47</v>
      </c>
      <c r="D11" s="91" t="s">
        <v>42</v>
      </c>
      <c r="E11" s="91" t="s">
        <v>43</v>
      </c>
      <c r="F11" s="91" t="s">
        <v>107</v>
      </c>
      <c r="G11" s="90" t="s">
        <v>40</v>
      </c>
      <c r="H11" s="90"/>
      <c r="I11" s="91" t="s">
        <v>37</v>
      </c>
      <c r="J11" s="91" t="s">
        <v>36</v>
      </c>
      <c r="K11" s="91" t="s">
        <v>35</v>
      </c>
      <c r="L11" s="96" t="s">
        <v>52</v>
      </c>
      <c r="M11" s="91" t="s">
        <v>49</v>
      </c>
      <c r="N11" s="90" t="s">
        <v>33</v>
      </c>
      <c r="O11" s="90"/>
      <c r="P11" s="90" t="s">
        <v>109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52" t="s">
        <v>48</v>
      </c>
      <c r="H12" s="52" t="s">
        <v>41</v>
      </c>
      <c r="I12" s="92"/>
      <c r="J12" s="92"/>
      <c r="K12" s="92"/>
      <c r="L12" s="97"/>
      <c r="M12" s="92"/>
      <c r="N12" s="50" t="s">
        <v>50</v>
      </c>
      <c r="O12" s="50" t="s">
        <v>34</v>
      </c>
      <c r="P12" s="91"/>
      <c r="Q12" s="20"/>
      <c r="R12" s="95"/>
      <c r="S12" s="90"/>
      <c r="T12" s="90"/>
      <c r="U12" s="94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26.25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118</v>
      </c>
      <c r="D13" s="73" t="s">
        <v>119</v>
      </c>
      <c r="E13" s="73" t="s">
        <v>120</v>
      </c>
      <c r="F13" s="73" t="s">
        <v>121</v>
      </c>
      <c r="G13" s="74"/>
      <c r="H13" s="74" t="s">
        <v>122</v>
      </c>
      <c r="I13" s="73" t="s">
        <v>123</v>
      </c>
      <c r="J13" s="73" t="s">
        <v>124</v>
      </c>
      <c r="K13" s="73" t="s">
        <v>125</v>
      </c>
      <c r="L13" s="75" t="s">
        <v>126</v>
      </c>
      <c r="M13" s="74" t="s">
        <v>127</v>
      </c>
      <c r="N13" s="74"/>
      <c r="O13" s="74" t="s">
        <v>128</v>
      </c>
      <c r="P13" s="76" t="s">
        <v>129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37" t="str">
        <f t="shared" si="0"/>
        <v/>
      </c>
      <c r="C14" s="77"/>
      <c r="D14" s="78"/>
      <c r="E14" s="78"/>
      <c r="F14" s="78"/>
      <c r="G14" s="79"/>
      <c r="H14" s="79"/>
      <c r="I14" s="78"/>
      <c r="J14" s="78"/>
      <c r="K14" s="78"/>
      <c r="L14" s="80"/>
      <c r="M14" s="79"/>
      <c r="N14" s="79"/>
      <c r="O14" s="79"/>
      <c r="P14" s="81"/>
      <c r="Q14" s="49"/>
      <c r="R14" s="56" t="str">
        <f t="shared" si="1"/>
        <v/>
      </c>
      <c r="S14" s="56" t="str">
        <f t="shared" ref="S14:S62" si="8">IF(COUNTA($C14:$P14)=0,"",IF(ISBLANK(D14),"Empty cell","ok"))</f>
        <v/>
      </c>
      <c r="T14" s="56" t="str">
        <f t="shared" ref="T14:T62" si="9">IF(COUNTA($C14:$P14)=0,"",IF(ISBLANK(E14),"Empty cell","ok"))</f>
        <v/>
      </c>
      <c r="U14" s="56" t="str">
        <f t="shared" ref="U14:U62" si="10">IF(COUNTA($C14:$P14)=0,"",IF(ISBLANK(F14),"Empty cell",IF(IF(ISERROR(FIND("@",F14)),1,0)+IF(ISERROR(FIND(".",F14)),1,0)&gt;0,"Entry is not an email address","ok")))</f>
        <v/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/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56" t="str">
        <f t="shared" si="2"/>
        <v/>
      </c>
      <c r="Y14" s="56" t="str">
        <f t="shared" si="3"/>
        <v/>
      </c>
      <c r="Z14" s="56" t="str">
        <f t="shared" si="4"/>
        <v/>
      </c>
      <c r="AA14" s="56" t="str">
        <f t="shared" si="5"/>
        <v/>
      </c>
      <c r="AB14" s="56" t="str">
        <f t="shared" si="6"/>
        <v/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56" t="str">
        <f t="shared" si="7"/>
        <v/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37" t="str">
        <f t="shared" si="0"/>
        <v/>
      </c>
      <c r="C15" s="77"/>
      <c r="D15" s="78"/>
      <c r="E15" s="78"/>
      <c r="F15" s="78"/>
      <c r="G15" s="79"/>
      <c r="H15" s="79"/>
      <c r="I15" s="78"/>
      <c r="J15" s="78"/>
      <c r="K15" s="78"/>
      <c r="L15" s="80"/>
      <c r="M15" s="79"/>
      <c r="N15" s="79"/>
      <c r="O15" s="79"/>
      <c r="P15" s="81"/>
      <c r="Q15" s="49"/>
      <c r="R15" s="56" t="str">
        <f t="shared" si="1"/>
        <v/>
      </c>
      <c r="S15" s="56" t="str">
        <f t="shared" si="8"/>
        <v/>
      </c>
      <c r="T15" s="56" t="str">
        <f t="shared" si="9"/>
        <v/>
      </c>
      <c r="U15" s="56" t="str">
        <f t="shared" si="10"/>
        <v/>
      </c>
      <c r="V15" s="56" t="str">
        <f t="shared" si="11"/>
        <v/>
      </c>
      <c r="W15" s="56" t="str">
        <f t="shared" si="12"/>
        <v/>
      </c>
      <c r="X15" s="56" t="str">
        <f t="shared" si="2"/>
        <v/>
      </c>
      <c r="Y15" s="56" t="str">
        <f t="shared" si="3"/>
        <v/>
      </c>
      <c r="Z15" s="56" t="str">
        <f t="shared" si="4"/>
        <v/>
      </c>
      <c r="AA15" s="56" t="str">
        <f t="shared" si="5"/>
        <v/>
      </c>
      <c r="AB15" s="56" t="str">
        <f t="shared" si="6"/>
        <v/>
      </c>
      <c r="AC15" s="56" t="str">
        <f t="shared" si="13"/>
        <v/>
      </c>
      <c r="AD15" s="56" t="str">
        <f t="shared" si="14"/>
        <v/>
      </c>
      <c r="AE15" s="56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/>
      </c>
      <c r="C16" s="77"/>
      <c r="D16" s="78"/>
      <c r="E16" s="78"/>
      <c r="F16" s="78"/>
      <c r="G16" s="79"/>
      <c r="H16" s="79"/>
      <c r="I16" s="78"/>
      <c r="J16" s="78"/>
      <c r="K16" s="78"/>
      <c r="L16" s="80"/>
      <c r="M16" s="79"/>
      <c r="N16" s="79"/>
      <c r="O16" s="79"/>
      <c r="P16" s="81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/>
      </c>
      <c r="C17" s="77"/>
      <c r="D17" s="78"/>
      <c r="E17" s="78"/>
      <c r="F17" s="78"/>
      <c r="G17" s="79"/>
      <c r="H17" s="79"/>
      <c r="I17" s="78"/>
      <c r="J17" s="78"/>
      <c r="K17" s="78"/>
      <c r="L17" s="80"/>
      <c r="M17" s="79"/>
      <c r="N17" s="79"/>
      <c r="O17" s="79"/>
      <c r="P17" s="81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/>
      </c>
      <c r="C18" s="77"/>
      <c r="D18" s="78"/>
      <c r="E18" s="78"/>
      <c r="F18" s="78"/>
      <c r="G18" s="79"/>
      <c r="H18" s="79"/>
      <c r="I18" s="78"/>
      <c r="J18" s="78"/>
      <c r="K18" s="78"/>
      <c r="L18" s="80"/>
      <c r="M18" s="79"/>
      <c r="N18" s="79"/>
      <c r="O18" s="79"/>
      <c r="P18" s="8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2021-12-15T19:40:13Z</dcterms:modified>
</cp:coreProperties>
</file>