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Individual/"/>
    </mc:Choice>
  </mc:AlternateContent>
  <xr:revisionPtr revIDLastSave="0" documentId="8_{5D04040D-2D61-4307-BE23-C691EE37429B}" xr6:coauthVersionLast="47" xr6:coauthVersionMax="47" xr10:uidLastSave="{00000000-0000-0000-0000-000000000000}"/>
  <workbookProtection workbookPassword="E390" lockStructure="1"/>
  <bookViews>
    <workbookView xWindow="1560" yWindow="1560" windowWidth="19815" windowHeight="14610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<sst xmlns="http://schemas.openxmlformats.org/spreadsheetml/2006/main" count="148" uniqueCount="121">
  <si>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</si>
  <si>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</si>
  <si>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</si>
  <si>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</si>
  <si>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</si>
  <si>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</si>
  <si>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</si>
  <si>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</si>
  <si>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</si>
  <si>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</si>
  <si>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</si>
  <si>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</si>
  <si>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</si>
  <si>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</si>
  <si>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</si>
  <si>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</si>
  <si>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</si>
  <si>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</si>
  <si>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</si>
  <si>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</si>
  <si>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</si>
  <si>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</si>
  <si>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</si>
  <si>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</si>
  <si>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</si>
  <si>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</si>
  <si>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</si>
  <si>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</si>
  <si>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</si>
  <si>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</si>
  <si>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</si>
  <si>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</si>
  <si>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</si>
  <si>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</si>
  <si>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</si>
  <si>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</si>
  <si>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</si>
  <si>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</si>
  <si>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</si>
  <si>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</si>
  <si>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</si>
  <si>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</si>
  <si>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</si>
  <si>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</si>
  <si>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</si>
  <si>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</si>
  <si>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</si>
  <si>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</si>
  <si>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</si>
  <si>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</si>
  <si>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</si>
  <si>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</si>
  <si>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</si>
  <si>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</si>
  <si>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</si>
  <si>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</si>
  <si>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</si>
  <si>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</si>
  <si>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</si>
  <si>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</si>
  <si>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</si>
  <si>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</si>
  <si>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</si>
  <si>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</si>
  <si>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</si>
  <si>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</si>
  <si>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</si>
  <si>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</si>
  <si>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</si>
  <si>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</si>
  <si>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</si>
  <si>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</si>
  <si>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</si>
  <si>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</si>
  <si>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</si>
  <si>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</si>
  <si>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</si>
  <si>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</si>
  <si>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</si>
  <si>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</si>
  <si>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</si>
  <si>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</si>
  <si>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</si>
  <si>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</si>
  <si>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</si>
  <si>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</si>
  <si>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</si>
  <si>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</si>
  <si>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</si>
  <si>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</si>
  <si>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</si>
  <si>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</si>
  <si>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</si>
  <si>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</si>
  <si>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</si>
  <si>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</si>
  <si>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</si>
  <si>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</si>
  <si>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</si>
  <si>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</si>
  <si>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</si>
  <si>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</si>
  <si>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</si>
  <si>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</si>
  <si>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</si>
  <si>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</si>
  <si>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Nevada National Security Site-MSTS</t>
  </si>
  <si>
    <t>Nevada National Security Site-SOC</t>
  </si>
  <si>
    <t>Version 1.6</t>
  </si>
  <si>
    <t>Holcomb</t>
  </si>
  <si>
    <t>Gabrielle</t>
  </si>
  <si>
    <t>240-255-8299</t>
  </si>
  <si>
    <t>gabrielle.holcomb@hq.doe.gov</t>
  </si>
  <si>
    <t>D</t>
  </si>
  <si>
    <t>I</t>
  </si>
  <si>
    <t>SAE</t>
  </si>
  <si>
    <t>USA</t>
  </si>
  <si>
    <t>AS7124</t>
  </si>
  <si>
    <t>NV</t>
  </si>
  <si>
    <t>AS7124,Industry Practice for the Government Industry Data Exchange Program (GIDEP)</t>
  </si>
  <si>
    <t>APMC-GIDEP Working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</si>
</sst>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30" activePane="bottomRight" state="frozen"/>
      <selection pane="topRight" activeCell="C1" sqref="C1"/>
      <selection pane="bottomLeft" activeCell="A11" sqref="A11"/>
      <selection pane="bottomRight" activeCell="L31" sqref="L31"/>
    </sheetView>
  </sheetViews>
  <sheetFormatPr defaultColWidth="9.140625" defaultRowHeight="12.75" x14ac:dyDescent="0.2"/>
  <cols>
    <col min="1" max="1" width="15.5703125" style="1" customWidth="1"/>
    <col min="2" max="2" width="18.5703125" style="1" customWidth="1"/>
    <col min="3" max="3" width="21.140625" style="1" customWidth="1"/>
    <col min="4" max="5" width="15.5703125" style="1" customWidth="1"/>
    <col min="6" max="6" width="15.5703125" style="2" customWidth="1"/>
    <col min="7" max="7" width="18.5703125" style="2" customWidth="1"/>
    <col min="8" max="8" width="15.5703125" style="2" customWidth="1"/>
    <col min="9" max="9" width="18.140625" style="2" customWidth="1"/>
    <col min="10" max="10" width="17.5703125" style="2" customWidth="1"/>
    <col min="11" max="11" width="33.5703125" style="2" customWidth="1"/>
    <col min="12" max="12" width="15.5703125" style="2" customWidth="1"/>
    <col min="13" max="13" width="19" style="2" customWidth="1"/>
    <col min="14" max="16" width="15.5703125" style="2" customWidth="1"/>
    <col min="17" max="17" width="18.5703125" style="2" customWidth="1"/>
    <col min="18" max="18" width="17.5703125" style="47" customWidth="1"/>
    <col min="19" max="20" width="22.570312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108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109</v>
      </c>
      <c r="D3" s="95"/>
      <c r="F3" s="30" t="s">
        <v>36</v>
      </c>
      <c r="G3" s="86" t="s">
        <v>110</v>
      </c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84">
        <v>6</v>
      </c>
      <c r="D5" s="111" t="str">
        <f>IF(ISBLANK(C5),"Enter the number of your Organization in the cell to the left.  See the 'Org List' tab below for your Org number.",VLOOKUP(C5,'Org List'!A5:B82,2,FALSE))</f>
        <v>DOE-AU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111</v>
      </c>
      <c r="D7" s="95"/>
      <c r="E7" s="20"/>
      <c r="F7" s="35" t="s">
        <v>35</v>
      </c>
      <c r="G7" s="109" t="s">
        <v>112</v>
      </c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84" t="s">
        <v>113</v>
      </c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85">
        <v>44488</v>
      </c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/>
      </c>
      <c r="C15" s="69"/>
      <c r="D15" s="70"/>
      <c r="E15" s="70"/>
      <c r="F15" s="70"/>
      <c r="G15" s="71"/>
      <c r="H15" s="72"/>
      <c r="I15" s="72"/>
      <c r="J15" s="72"/>
      <c r="K15" s="73"/>
      <c r="L15" s="54"/>
      <c r="M15" s="59" t="str">
        <f t="shared" ref="M15:M39" si="1">IF(COUNTA($C15:$K15)=0,"",IF(ISBLANK($C15),"Empty cell",IF(OR($C15="I",$C15="R",$C15="T"),"ok","Entry should be one of 'I', 'R', or 'T'")))</f>
        <v/>
      </c>
      <c r="N15" s="59" t="str">
        <f t="shared" ref="N15:N39" si="2">IF(COUNTA($C15:$K15)=0,"",IF(ISBLANK($D15),"Empty cell","ok"))</f>
        <v/>
      </c>
      <c r="O15" s="59" t="str">
        <f t="shared" ref="O15:O39" si="3">IF(COUNTA($C15:$K15)=0,"",IF(ISBLANK($E15),"Empty cell","ok"))</f>
        <v/>
      </c>
      <c r="P15" s="59" t="str">
        <f t="shared" ref="P15:P39" si="4">IF(COUNTA($C15:$K15)=0,"",IF(ISBLANK($F15),"Empty cell","ok"))</f>
        <v/>
      </c>
      <c r="Q15" s="59" t="str">
        <f t="shared" ref="Q15:Q39" si="5">IF(COUNTA($C15:$K15)=0,"",IF(ISBLANK($G15),"Empty cell","ok"))</f>
        <v/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/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/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/>
      </c>
      <c r="U15" s="59" t="str">
        <f t="shared" ref="U15:U39" si="7">IF(COUNTA($C15:$K15)=0,"",IF(C15="T",IF(ISBLANK($K15),"ok","No entry should be made"),IF(ISBLANK($K15),"Empty cell","ok")))</f>
        <v/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0" t="str">
        <f t="shared" si="0"/>
        <v/>
      </c>
      <c r="C16" s="74"/>
      <c r="D16" s="75"/>
      <c r="E16" s="75"/>
      <c r="F16" s="75"/>
      <c r="G16" s="76"/>
      <c r="H16" s="77"/>
      <c r="I16" s="77"/>
      <c r="J16" s="77"/>
      <c r="K16" s="78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38.25" x14ac:dyDescent="0.2">
      <c r="A30" s="12">
        <v>16</v>
      </c>
      <c r="B30" s="40" t="str">
        <f t="shared" si="0"/>
        <v>ok</v>
      </c>
      <c r="C30" s="74" t="s">
        <v>114</v>
      </c>
      <c r="D30" s="75" t="s">
        <v>115</v>
      </c>
      <c r="E30" s="75" t="s">
        <v>116</v>
      </c>
      <c r="F30" s="75" t="s">
        <v>120</v>
      </c>
      <c r="G30" s="76" t="s">
        <v>117</v>
      </c>
      <c r="H30" s="77" t="s">
        <v>118</v>
      </c>
      <c r="I30" s="77" t="s">
        <v>113</v>
      </c>
      <c r="J30" s="77"/>
      <c r="K30" s="78" t="s">
        <v>119</v>
      </c>
      <c r="L30" s="54"/>
      <c r="M30" s="59" t="str">
        <f t="shared" si="1"/>
        <v>ok</v>
      </c>
      <c r="N30" s="59" t="str">
        <f t="shared" si="2"/>
        <v>ok</v>
      </c>
      <c r="O30" s="59" t="str">
        <f t="shared" si="3"/>
        <v>ok</v>
      </c>
      <c r="P30" s="59" t="str">
        <f t="shared" si="4"/>
        <v>ok</v>
      </c>
      <c r="Q30" s="59" t="str">
        <f t="shared" si="5"/>
        <v>ok</v>
      </c>
      <c r="R30" s="59" t="str">
        <f t="shared" si="6"/>
        <v>ok</v>
      </c>
      <c r="S30" s="59" t="str">
        <f t="shared" si="8"/>
        <v>ok</v>
      </c>
      <c r="T30" s="59" t="str">
        <f t="shared" si="9"/>
        <v>ok</v>
      </c>
      <c r="U30" s="59" t="str">
        <f t="shared" si="7"/>
        <v>ok</v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algorithmName="SHA-512" hashValue="tKVFAuWiuaesfpZTl/3MJgEgJJssd+cD91M75FzUD4TEXzyT8g8SvxmByRmOuk6sOsVQ7PirUthNJGB+lktqhw==" saltValue="exhzF9NavU+QF7/dt2r70A==" spinCount="10000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8" sqref="B58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106</v>
      </c>
    </row>
    <row r="58" spans="1:2" x14ac:dyDescent="0.2">
      <c r="A58" s="63">
        <v>53</v>
      </c>
      <c r="B58" s="66" t="s">
        <v>107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2021-12-16T14:20:57Z</dcterms:modified>
</cp:coreProperties>
</file>