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C9AA34F8-2A68-4572-89DA-BD4F49D2FAF6}" xr6:coauthVersionLast="45" xr6:coauthVersionMax="45" xr10:uidLastSave="{00000000-0000-0000-0000-000000000000}"/>
  <workbookProtection workbookPassword="E390" lockStructure="1"/>
  <bookViews>
    <workbookView xWindow="768" yWindow="768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<sst xmlns="http://schemas.openxmlformats.org/spreadsheetml/2006/main" count="215" uniqueCount="144">
  <si>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</si>
  <si>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</si>
  <si>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</si>
  <si>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</si>
  <si>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</si>
  <si>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</si>
  <si>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</si>
  <si>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</si>
  <si>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</si>
  <si>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</si>
  <si>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</si>
  <si>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</si>
  <si>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</si>
  <si>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</si>
  <si>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</si>
  <si>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</si>
  <si>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</si>
  <si>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</si>
  <si>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</si>
  <si>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</si>
  <si>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</si>
  <si>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</si>
  <si>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</si>
  <si>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</si>
  <si>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</si>
  <si>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</si>
  <si>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</si>
  <si>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</si>
  <si>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</si>
  <si>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</si>
  <si>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</si>
  <si>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</si>
  <si>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</si>
  <si>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</si>
  <si>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</si>
  <si>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</si>
  <si>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</si>
  <si>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</si>
  <si>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</si>
  <si>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</si>
  <si>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</si>
  <si>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</si>
  <si>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</si>
  <si>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</si>
  <si>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</si>
  <si>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</si>
  <si>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</si>
  <si>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</si>
  <si>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</si>
  <si>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</si>
  <si>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</si>
  <si>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</si>
  <si>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</si>
  <si>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</si>
  <si>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</si>
  <si>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</si>
  <si>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</si>
  <si>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</si>
  <si>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</si>
  <si>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</si>
  <si>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</si>
  <si>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</si>
  <si>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</si>
  <si>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</si>
  <si>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</si>
  <si>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</si>
  <si>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</si>
  <si>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</si>
  <si>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</si>
  <si>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</si>
  <si>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</si>
  <si>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</si>
  <si>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</si>
  <si>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</si>
  <si>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</si>
  <si>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</si>
  <si>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</si>
  <si>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</si>
  <si>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</si>
  <si>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</si>
  <si>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</si>
  <si>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</si>
  <si>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</si>
  <si>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</si>
  <si>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</si>
  <si>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</si>
  <si>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</si>
  <si>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</si>
  <si>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</si>
  <si>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</si>
  <si>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</si>
  <si>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</si>
  <si>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</si>
  <si>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</si>
  <si>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</si>
  <si>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</si>
  <si>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</si>
  <si>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</si>
  <si>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</si>
  <si>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</si>
  <si>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</si>
  <si>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</si>
  <si>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</si>
  <si>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</si>
  <si>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</si>
  <si>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</si>
  <si>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</si>
  <si>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</si>
  <si>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</si>
  <si>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</si>
  <si>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</si>
  <si>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</si>
  <si>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</si>
  <si>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Yarrington</t>
  </si>
  <si>
    <t>Jeanette</t>
  </si>
  <si>
    <t>Program Analyst</t>
  </si>
  <si>
    <t>301-903-7030</t>
  </si>
  <si>
    <t>jeanette.yarrington@hq.doe.gov</t>
  </si>
  <si>
    <t>I</t>
  </si>
  <si>
    <t>Dillard</t>
  </si>
  <si>
    <t>James</t>
  </si>
  <si>
    <t>james.dillard@hq.doe.gov</t>
  </si>
  <si>
    <t>Haygood</t>
  </si>
  <si>
    <t>Maurice</t>
  </si>
  <si>
    <t>maurice.haygood@hq.doe.gov</t>
  </si>
  <si>
    <t>D</t>
  </si>
  <si>
    <t>ASTM F23.65/ANSI Z88</t>
  </si>
  <si>
    <t>ANSI-N43</t>
  </si>
  <si>
    <t>ANSI-A10</t>
  </si>
  <si>
    <t>USA</t>
  </si>
  <si>
    <t>NA</t>
  </si>
  <si>
    <t>V</t>
  </si>
  <si>
    <t xml:space="preserve">American National Standards Institute Committee ANSI N43 ”Equipment for Non-Medical Radiation Applications Committee”  </t>
  </si>
  <si>
    <t xml:space="preserve">American National Standards Institute Committee ANSI A-10 “Construction and Demolition Operations” </t>
  </si>
  <si>
    <t>Blaikie</t>
  </si>
  <si>
    <t>Chiu</t>
  </si>
  <si>
    <t>George</t>
  </si>
  <si>
    <t>John</t>
  </si>
  <si>
    <t>john.blaikie@hq.doe.gov</t>
  </si>
  <si>
    <t>T</t>
  </si>
  <si>
    <t>R</t>
  </si>
  <si>
    <t>george.chiu@hq.doe.gov</t>
  </si>
  <si>
    <t>ANSI-N13</t>
  </si>
  <si>
    <t>American National Standards Institute Committee ANSI N13 "Occuptaional and Enviornmental Exposure to Radiation or Radioactive Materials"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</si>
</sst>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5" sqref="C15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5" t="s">
        <v>39</v>
      </c>
      <c r="D1" s="105"/>
      <c r="E1" s="105"/>
      <c r="F1" s="105"/>
      <c r="G1" s="105"/>
      <c r="H1" s="105"/>
      <c r="I1" s="105"/>
      <c r="J1" s="105"/>
      <c r="K1" s="60"/>
      <c r="L1" s="36" t="s">
        <v>110</v>
      </c>
      <c r="M1" s="93" t="str">
        <f>IF(AND(M2="",M6=""),"Status:  OK","")</f>
        <v>Status:  OK</v>
      </c>
      <c r="N1" s="93"/>
      <c r="O1" s="93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4" t="str">
        <f>IF(IF(OR(ISBLANK(C3),ISBLANK(H3),ISBLANK(C5),ISBLANK(H5),ISBLANK(C7),ISBLANK(G7),ISBLANK(C9)),1,0)=0,"","Missing or incorrect submitter      information")</f>
        <v/>
      </c>
      <c r="N2" s="94"/>
      <c r="O2" s="94"/>
    </row>
    <row r="3" spans="1:101" s="6" customFormat="1" ht="17.399999999999999" thickBot="1" x14ac:dyDescent="0.3">
      <c r="A3" s="108" t="s">
        <v>44</v>
      </c>
      <c r="B3" s="109"/>
      <c r="C3" s="118" t="s">
        <v>113</v>
      </c>
      <c r="D3" s="119"/>
      <c r="E3" s="19"/>
      <c r="F3" s="19"/>
      <c r="G3" s="29" t="s">
        <v>45</v>
      </c>
      <c r="H3" s="87" t="s">
        <v>114</v>
      </c>
      <c r="I3" s="19"/>
      <c r="M3" s="94"/>
      <c r="N3" s="94"/>
      <c r="O3" s="9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4"/>
      <c r="N4" s="94"/>
      <c r="O4" s="9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8" t="s">
        <v>46</v>
      </c>
      <c r="B5" s="109"/>
      <c r="C5" s="118" t="s">
        <v>115</v>
      </c>
      <c r="D5" s="119"/>
      <c r="E5" s="112" t="s">
        <v>53</v>
      </c>
      <c r="F5" s="112"/>
      <c r="G5" s="112"/>
      <c r="H5" s="88">
        <v>6</v>
      </c>
      <c r="I5" s="9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97"/>
      <c r="K5" s="97"/>
      <c r="L5" s="97"/>
      <c r="M5" s="97"/>
      <c r="N5" s="97"/>
      <c r="O5" s="97"/>
      <c r="P5" s="97"/>
      <c r="Q5" s="9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5" t="str">
        <f>IF(OR(COUNTIF(B13:B62,"ok")=0,COUNTIF(B13:B62,"Incomplete")&gt;0),"Missing or incorrect information in data entry section","")</f>
        <v/>
      </c>
      <c r="N6" s="95"/>
      <c r="O6" s="9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3" t="s">
        <v>4</v>
      </c>
      <c r="B7" s="113"/>
      <c r="C7" s="118" t="s">
        <v>116</v>
      </c>
      <c r="D7" s="119"/>
      <c r="F7" s="33" t="s">
        <v>106</v>
      </c>
      <c r="G7" s="106" t="s">
        <v>117</v>
      </c>
      <c r="H7" s="107"/>
      <c r="I7" s="19"/>
      <c r="J7" s="19"/>
      <c r="M7" s="95"/>
      <c r="N7" s="95"/>
      <c r="O7" s="9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5"/>
      <c r="N8" s="95"/>
      <c r="O8" s="9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2" t="s">
        <v>6</v>
      </c>
      <c r="B9" s="114"/>
      <c r="C9" s="86">
        <v>43784</v>
      </c>
      <c r="D9" s="61"/>
      <c r="E9" s="61"/>
      <c r="F9" s="61"/>
      <c r="G9" s="61"/>
      <c r="H9" s="61"/>
      <c r="I9" s="59"/>
      <c r="J9" s="26"/>
      <c r="M9" s="104" t="s">
        <v>51</v>
      </c>
      <c r="N9" s="104"/>
      <c r="O9" s="104"/>
      <c r="P9" s="104"/>
      <c r="Q9" s="58"/>
      <c r="R9" s="98" t="s">
        <v>38</v>
      </c>
      <c r="S9" s="99"/>
      <c r="T9" s="99"/>
      <c r="U9" s="100"/>
      <c r="V9" s="104" t="s">
        <v>38</v>
      </c>
      <c r="W9" s="104"/>
      <c r="X9" s="104"/>
      <c r="Y9" s="104"/>
      <c r="Z9" s="104" t="s">
        <v>38</v>
      </c>
      <c r="AA9" s="104"/>
      <c r="AB9" s="104"/>
      <c r="AC9" s="104" t="s">
        <v>38</v>
      </c>
      <c r="AD9" s="104"/>
      <c r="AE9" s="104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4"/>
      <c r="N10" s="104"/>
      <c r="O10" s="104"/>
      <c r="P10" s="104"/>
      <c r="Q10" s="58"/>
      <c r="R10" s="101"/>
      <c r="S10" s="102"/>
      <c r="T10" s="102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5" t="s">
        <v>0</v>
      </c>
      <c r="B11" s="115" t="s">
        <v>2</v>
      </c>
      <c r="C11" s="110" t="s">
        <v>47</v>
      </c>
      <c r="D11" s="110" t="s">
        <v>42</v>
      </c>
      <c r="E11" s="110" t="s">
        <v>43</v>
      </c>
      <c r="F11" s="110" t="s">
        <v>107</v>
      </c>
      <c r="G11" s="104" t="s">
        <v>40</v>
      </c>
      <c r="H11" s="104"/>
      <c r="I11" s="110" t="s">
        <v>37</v>
      </c>
      <c r="J11" s="110" t="s">
        <v>36</v>
      </c>
      <c r="K11" s="110" t="s">
        <v>35</v>
      </c>
      <c r="L11" s="98" t="s">
        <v>52</v>
      </c>
      <c r="M11" s="110" t="s">
        <v>49</v>
      </c>
      <c r="N11" s="104" t="s">
        <v>33</v>
      </c>
      <c r="O11" s="104"/>
      <c r="P11" s="104" t="s">
        <v>109</v>
      </c>
      <c r="Q11" s="4"/>
      <c r="R11" s="120" t="s">
        <v>7</v>
      </c>
      <c r="S11" s="104" t="str">
        <f>D11&amp;" Status"</f>
        <v xml:space="preserve"> Last Name
of Non-Government Standards Body (NGSB)
Participant Status</v>
      </c>
      <c r="T11" s="104" t="str">
        <f>E11&amp;" Status"</f>
        <v xml:space="preserve"> First Name
of Non-Government Standards Body (NGSB)
Participant Status</v>
      </c>
      <c r="U11" s="100" t="str">
        <f>F11&amp;" Status"</f>
        <v xml:space="preserve"> Email Address
of Non-Government Standards Body (NGSB)
Participant Status</v>
      </c>
      <c r="V11" s="104" t="str">
        <f>G11</f>
        <v xml:space="preserve"> Employment Status (Complete One Column only for Each Row)</v>
      </c>
      <c r="W11" s="104"/>
      <c r="X11" s="104" t="str">
        <f>I11&amp;" Status"</f>
        <v xml:space="preserve"> Name of Non-Government Standards Body (NGSB) Status</v>
      </c>
      <c r="Y11" s="104" t="str">
        <f>J11&amp;" Status"</f>
        <v xml:space="preserve"> Country of Non-Government Standards Body (NGSB) Status</v>
      </c>
      <c r="Z11" s="104" t="str">
        <f>K11&amp;" Status"</f>
        <v xml:space="preserve"> Name of Main Committee Status</v>
      </c>
      <c r="AA11" s="104" t="str">
        <f>L11&amp;" Status"</f>
        <v xml:space="preserve"> Name and/or Number of Activity (e.g., committee, sub-committee, working group, task group) Status</v>
      </c>
      <c r="AB11" s="104" t="str">
        <f>M11&amp;" Status"</f>
        <v xml:space="preserve"> Voting Status:
'V' for Voting or
'NV' for Nonvoting Status</v>
      </c>
      <c r="AC11" s="104" t="str">
        <f>N11</f>
        <v xml:space="preserve"> Representation (Complete One Column only for Each Row)</v>
      </c>
      <c r="AD11" s="104"/>
      <c r="AE11" s="104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6"/>
      <c r="B12" s="116"/>
      <c r="C12" s="111"/>
      <c r="D12" s="117"/>
      <c r="E12" s="117"/>
      <c r="F12" s="117"/>
      <c r="G12" s="52" t="s">
        <v>48</v>
      </c>
      <c r="H12" s="52" t="s">
        <v>41</v>
      </c>
      <c r="I12" s="111"/>
      <c r="J12" s="111"/>
      <c r="K12" s="111"/>
      <c r="L12" s="121"/>
      <c r="M12" s="111"/>
      <c r="N12" s="50" t="s">
        <v>50</v>
      </c>
      <c r="O12" s="50" t="s">
        <v>34</v>
      </c>
      <c r="P12" s="110"/>
      <c r="Q12" s="20"/>
      <c r="R12" s="120"/>
      <c r="S12" s="104"/>
      <c r="T12" s="104"/>
      <c r="U12" s="103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4"/>
      <c r="Y12" s="104"/>
      <c r="Z12" s="104"/>
      <c r="AA12" s="104"/>
      <c r="AB12" s="104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4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7" thickTop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139</v>
      </c>
      <c r="D13" s="73" t="s">
        <v>119</v>
      </c>
      <c r="E13" s="73" t="s">
        <v>120</v>
      </c>
      <c r="F13" s="73" t="s">
        <v>121</v>
      </c>
      <c r="G13" s="74" t="s">
        <v>125</v>
      </c>
      <c r="H13" s="74"/>
      <c r="I13" s="89" t="s">
        <v>126</v>
      </c>
      <c r="J13" s="73" t="s">
        <v>129</v>
      </c>
      <c r="K13" s="73" t="s">
        <v>130</v>
      </c>
      <c r="L13" s="75" t="s">
        <v>130</v>
      </c>
      <c r="M13" s="74"/>
      <c r="N13" s="74"/>
      <c r="O13" s="74"/>
      <c r="P13" s="91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8" x14ac:dyDescent="0.25">
      <c r="A14" s="12">
        <v>2</v>
      </c>
      <c r="B14" s="37" t="str">
        <f t="shared" si="0"/>
        <v>ok</v>
      </c>
      <c r="C14" s="76" t="s">
        <v>140</v>
      </c>
      <c r="D14" s="77" t="s">
        <v>134</v>
      </c>
      <c r="E14" s="77" t="s">
        <v>137</v>
      </c>
      <c r="F14" s="77" t="s">
        <v>138</v>
      </c>
      <c r="G14" s="78" t="s">
        <v>125</v>
      </c>
      <c r="H14" s="78"/>
      <c r="I14" s="90" t="s">
        <v>127</v>
      </c>
      <c r="J14" s="77" t="s">
        <v>129</v>
      </c>
      <c r="K14" s="77" t="s">
        <v>130</v>
      </c>
      <c r="L14" s="79" t="s">
        <v>130</v>
      </c>
      <c r="M14" s="78" t="s">
        <v>131</v>
      </c>
      <c r="N14" s="78" t="s">
        <v>125</v>
      </c>
      <c r="O14" s="78"/>
      <c r="P14" s="92" t="s">
        <v>132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9.6" x14ac:dyDescent="0.25">
      <c r="A15" s="12">
        <v>3</v>
      </c>
      <c r="B15" s="37" t="str">
        <f t="shared" si="0"/>
        <v>ok</v>
      </c>
      <c r="C15" s="76" t="s">
        <v>118</v>
      </c>
      <c r="D15" s="77" t="s">
        <v>122</v>
      </c>
      <c r="E15" s="77" t="s">
        <v>123</v>
      </c>
      <c r="F15" s="77" t="s">
        <v>124</v>
      </c>
      <c r="G15" s="78" t="s">
        <v>125</v>
      </c>
      <c r="H15" s="78"/>
      <c r="I15" s="90" t="s">
        <v>128</v>
      </c>
      <c r="J15" s="77" t="s">
        <v>129</v>
      </c>
      <c r="K15" s="77" t="s">
        <v>130</v>
      </c>
      <c r="L15" s="79" t="s">
        <v>130</v>
      </c>
      <c r="M15" s="78" t="s">
        <v>131</v>
      </c>
      <c r="N15" s="78" t="s">
        <v>125</v>
      </c>
      <c r="O15" s="78"/>
      <c r="P15" s="92" t="s">
        <v>133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8" x14ac:dyDescent="0.25">
      <c r="A16" s="12">
        <v>4</v>
      </c>
      <c r="B16" s="37" t="str">
        <f t="shared" si="0"/>
        <v>ok</v>
      </c>
      <c r="C16" s="76" t="s">
        <v>140</v>
      </c>
      <c r="D16" s="77" t="s">
        <v>135</v>
      </c>
      <c r="E16" s="77" t="s">
        <v>136</v>
      </c>
      <c r="F16" s="77" t="s">
        <v>141</v>
      </c>
      <c r="G16" s="78" t="s">
        <v>125</v>
      </c>
      <c r="H16" s="78"/>
      <c r="I16" s="77" t="s">
        <v>142</v>
      </c>
      <c r="J16" s="77" t="s">
        <v>129</v>
      </c>
      <c r="K16" s="77" t="s">
        <v>130</v>
      </c>
      <c r="L16" s="79" t="s">
        <v>130</v>
      </c>
      <c r="M16" s="78" t="s">
        <v>131</v>
      </c>
      <c r="N16" s="78" t="s">
        <v>125</v>
      </c>
      <c r="O16" s="78"/>
      <c r="P16" s="92" t="s">
        <v>143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37" t="str">
        <f t="shared" si="0"/>
        <v/>
      </c>
      <c r="C17" s="76"/>
      <c r="D17" s="77"/>
      <c r="E17" s="77"/>
      <c r="F17" s="77"/>
      <c r="G17" s="78"/>
      <c r="H17" s="78"/>
      <c r="I17" s="77"/>
      <c r="J17" s="77"/>
      <c r="K17" s="77"/>
      <c r="L17" s="79"/>
      <c r="M17" s="78"/>
      <c r="N17" s="78"/>
      <c r="O17" s="78"/>
      <c r="P17" s="80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37" t="str">
        <f t="shared" si="0"/>
        <v/>
      </c>
      <c r="C18" s="76"/>
      <c r="D18" s="77"/>
      <c r="E18" s="77"/>
      <c r="F18" s="77"/>
      <c r="G18" s="78"/>
      <c r="H18" s="78"/>
      <c r="I18" s="77"/>
      <c r="J18" s="77"/>
      <c r="K18" s="77"/>
      <c r="L18" s="79"/>
      <c r="M18" s="78"/>
      <c r="N18" s="78"/>
      <c r="O18" s="78"/>
      <c r="P18" s="80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37" t="str">
        <f t="shared" si="0"/>
        <v/>
      </c>
      <c r="C19" s="76"/>
      <c r="D19" s="77"/>
      <c r="E19" s="77"/>
      <c r="F19" s="77"/>
      <c r="G19" s="78"/>
      <c r="H19" s="78"/>
      <c r="I19" s="77"/>
      <c r="J19" s="77"/>
      <c r="K19" s="77"/>
      <c r="L19" s="79"/>
      <c r="M19" s="78"/>
      <c r="N19" s="78"/>
      <c r="O19" s="78"/>
      <c r="P19" s="80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37" t="str">
        <f t="shared" si="0"/>
        <v/>
      </c>
      <c r="C20" s="76"/>
      <c r="D20" s="77"/>
      <c r="E20" s="77"/>
      <c r="F20" s="77"/>
      <c r="G20" s="78"/>
      <c r="H20" s="78"/>
      <c r="I20" s="77"/>
      <c r="J20" s="77"/>
      <c r="K20" s="77"/>
      <c r="L20" s="79"/>
      <c r="M20" s="78"/>
      <c r="N20" s="78"/>
      <c r="O20" s="78"/>
      <c r="P20" s="80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37" t="str">
        <f t="shared" si="0"/>
        <v/>
      </c>
      <c r="C21" s="76"/>
      <c r="D21" s="77"/>
      <c r="E21" s="77"/>
      <c r="F21" s="77"/>
      <c r="G21" s="78"/>
      <c r="H21" s="78"/>
      <c r="I21" s="77"/>
      <c r="J21" s="77"/>
      <c r="K21" s="77"/>
      <c r="L21" s="79"/>
      <c r="M21" s="78"/>
      <c r="N21" s="78"/>
      <c r="O21" s="78"/>
      <c r="P21" s="80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37" t="str">
        <f t="shared" si="0"/>
        <v/>
      </c>
      <c r="C22" s="76"/>
      <c r="D22" s="77"/>
      <c r="E22" s="77"/>
      <c r="F22" s="77"/>
      <c r="G22" s="78"/>
      <c r="H22" s="78"/>
      <c r="I22" s="77"/>
      <c r="J22" s="77"/>
      <c r="K22" s="77"/>
      <c r="L22" s="79"/>
      <c r="M22" s="78"/>
      <c r="N22" s="78"/>
      <c r="O22" s="78"/>
      <c r="P22" s="80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37" t="str">
        <f t="shared" si="0"/>
        <v/>
      </c>
      <c r="C23" s="76"/>
      <c r="D23" s="77"/>
      <c r="E23" s="77"/>
      <c r="F23" s="77"/>
      <c r="G23" s="78"/>
      <c r="H23" s="78"/>
      <c r="I23" s="77"/>
      <c r="J23" s="77"/>
      <c r="K23" s="77"/>
      <c r="L23" s="79"/>
      <c r="M23" s="78"/>
      <c r="N23" s="78"/>
      <c r="O23" s="78"/>
      <c r="P23" s="80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37" t="str">
        <f t="shared" si="0"/>
        <v/>
      </c>
      <c r="C24" s="76"/>
      <c r="D24" s="77"/>
      <c r="E24" s="77"/>
      <c r="F24" s="77"/>
      <c r="G24" s="78"/>
      <c r="H24" s="78"/>
      <c r="I24" s="77"/>
      <c r="J24" s="77"/>
      <c r="K24" s="77"/>
      <c r="L24" s="79"/>
      <c r="M24" s="78"/>
      <c r="N24" s="78"/>
      <c r="O24" s="78"/>
      <c r="P24" s="80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37" t="str">
        <f t="shared" si="0"/>
        <v/>
      </c>
      <c r="C25" s="76"/>
      <c r="D25" s="77"/>
      <c r="E25" s="77"/>
      <c r="F25" s="77"/>
      <c r="G25" s="78"/>
      <c r="H25" s="78"/>
      <c r="I25" s="77"/>
      <c r="J25" s="77"/>
      <c r="K25" s="77"/>
      <c r="L25" s="79"/>
      <c r="M25" s="78"/>
      <c r="N25" s="78"/>
      <c r="O25" s="78"/>
      <c r="P25" s="80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0"/>
        <v/>
      </c>
      <c r="C26" s="76"/>
      <c r="D26" s="77"/>
      <c r="E26" s="77"/>
      <c r="F26" s="77"/>
      <c r="G26" s="78"/>
      <c r="H26" s="78"/>
      <c r="I26" s="77"/>
      <c r="J26" s="77"/>
      <c r="K26" s="77"/>
      <c r="L26" s="79"/>
      <c r="M26" s="78"/>
      <c r="N26" s="78"/>
      <c r="O26" s="78"/>
      <c r="P26" s="80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0" priority="118" stopIfTrue="1" operator="equal">
      <formula>"ok"</formula>
    </cfRule>
    <cfRule type="cellIs" dxfId="49" priority="119" stopIfTrue="1" operator="equal">
      <formula>"Incomplete"</formula>
    </cfRule>
  </conditionalFormatting>
  <conditionalFormatting sqref="M13:N62 D13:E62">
    <cfRule type="expression" dxfId="48" priority="143" stopIfTrue="1">
      <formula>S13="ok"</formula>
    </cfRule>
    <cfRule type="expression" dxfId="47" priority="144" stopIfTrue="1">
      <formula>S13=""</formula>
    </cfRule>
  </conditionalFormatting>
  <conditionalFormatting sqref="AE13:AE62 X13:AB62">
    <cfRule type="cellIs" dxfId="46" priority="104" stopIfTrue="1" operator="equal">
      <formula>"ok"</formula>
    </cfRule>
    <cfRule type="cellIs" dxfId="45" priority="105" stopIfTrue="1" operator="equal">
      <formula>""</formula>
    </cfRule>
  </conditionalFormatting>
  <conditionalFormatting sqref="C3">
    <cfRule type="expression" dxfId="44" priority="65">
      <formula>ISNONTEXT(C3)</formula>
    </cfRule>
  </conditionalFormatting>
  <conditionalFormatting sqref="H3">
    <cfRule type="expression" dxfId="43" priority="61">
      <formula>ISNONTEXT(H3)</formula>
    </cfRule>
  </conditionalFormatting>
  <conditionalFormatting sqref="H5">
    <cfRule type="expression" dxfId="42" priority="58">
      <formula>IF(ISNUMBER(H5),IF(AND(H5&gt;=0,H5&lt;=77),FALSE,TRUE),TRUE)</formula>
    </cfRule>
  </conditionalFormatting>
  <conditionalFormatting sqref="C9">
    <cfRule type="expression" dxfId="41" priority="51">
      <formula>ISNUMBER(C9)</formula>
    </cfRule>
  </conditionalFormatting>
  <conditionalFormatting sqref="M1">
    <cfRule type="expression" dxfId="40" priority="49">
      <formula>IF($M$1="",FALSE,TRUE)</formula>
    </cfRule>
  </conditionalFormatting>
  <conditionalFormatting sqref="I16:L62 J13:L15">
    <cfRule type="expression" dxfId="39" priority="45" stopIfTrue="1">
      <formula>X13="ok"</formula>
    </cfRule>
    <cfRule type="expression" dxfId="38" priority="46" stopIfTrue="1">
      <formula>X13=""</formula>
    </cfRule>
  </conditionalFormatting>
  <conditionalFormatting sqref="P17:P62">
    <cfRule type="expression" dxfId="37" priority="185" stopIfTrue="1">
      <formula>AE17="ok"</formula>
    </cfRule>
    <cfRule type="expression" dxfId="36" priority="186" stopIfTrue="1">
      <formula>AE17=""</formula>
    </cfRule>
  </conditionalFormatting>
  <conditionalFormatting sqref="O13:O62">
    <cfRule type="expression" dxfId="35" priority="191" stopIfTrue="1">
      <formula>AD13="ok"</formula>
    </cfRule>
    <cfRule type="expression" dxfId="34" priority="192" stopIfTrue="1">
      <formula>AD13=""</formula>
    </cfRule>
  </conditionalFormatting>
  <conditionalFormatting sqref="AC13:AC62">
    <cfRule type="cellIs" dxfId="33" priority="37" stopIfTrue="1" operator="equal">
      <formula>"ok"</formula>
    </cfRule>
    <cfRule type="cellIs" dxfId="32" priority="38" stopIfTrue="1" operator="equal">
      <formula>""</formula>
    </cfRule>
  </conditionalFormatting>
  <conditionalFormatting sqref="AD13:AD62">
    <cfRule type="cellIs" dxfId="31" priority="35" stopIfTrue="1" operator="equal">
      <formula>"ok"</formula>
    </cfRule>
    <cfRule type="cellIs" dxfId="30" priority="36" stopIfTrue="1" operator="equal">
      <formula>""</formula>
    </cfRule>
  </conditionalFormatting>
  <conditionalFormatting sqref="R13:R62">
    <cfRule type="cellIs" dxfId="29" priority="31" stopIfTrue="1" operator="equal">
      <formula>"ok"</formula>
    </cfRule>
    <cfRule type="cellIs" dxfId="28" priority="32" stopIfTrue="1" operator="equal">
      <formula>""</formula>
    </cfRule>
  </conditionalFormatting>
  <conditionalFormatting sqref="G7:H7">
    <cfRule type="expression" dxfId="27" priority="28">
      <formula>ISNONTEXT(G7)</formula>
    </cfRule>
  </conditionalFormatting>
  <conditionalFormatting sqref="C13:C62">
    <cfRule type="expression" dxfId="26" priority="201" stopIfTrue="1">
      <formula>R13="ok"</formula>
    </cfRule>
    <cfRule type="expression" dxfId="25" priority="202" stopIfTrue="1">
      <formula>R13=""</formula>
    </cfRule>
  </conditionalFormatting>
  <conditionalFormatting sqref="S13:U62">
    <cfRule type="cellIs" dxfId="24" priority="25" stopIfTrue="1" operator="equal">
      <formula>"ok"</formula>
    </cfRule>
    <cfRule type="cellIs" dxfId="23" priority="26" stopIfTrue="1" operator="equal">
      <formula>""</formula>
    </cfRule>
  </conditionalFormatting>
  <conditionalFormatting sqref="G13:G62">
    <cfRule type="expression" dxfId="22" priority="19" stopIfTrue="1">
      <formula>V13="ok"</formula>
    </cfRule>
    <cfRule type="expression" dxfId="21" priority="20" stopIfTrue="1">
      <formula>V13=""</formula>
    </cfRule>
  </conditionalFormatting>
  <conditionalFormatting sqref="H13:H62">
    <cfRule type="expression" dxfId="20" priority="21" stopIfTrue="1">
      <formula>W13="ok"</formula>
    </cfRule>
    <cfRule type="expression" dxfId="19" priority="22" stopIfTrue="1">
      <formula>W13=""</formula>
    </cfRule>
  </conditionalFormatting>
  <conditionalFormatting sqref="V13:V62">
    <cfRule type="cellIs" dxfId="18" priority="17" stopIfTrue="1" operator="equal">
      <formula>"ok"</formula>
    </cfRule>
    <cfRule type="cellIs" dxfId="17" priority="18" stopIfTrue="1" operator="equal">
      <formula>""</formula>
    </cfRule>
  </conditionalFormatting>
  <conditionalFormatting sqref="W13:W62">
    <cfRule type="cellIs" dxfId="16" priority="15" stopIfTrue="1" operator="equal">
      <formula>"ok"</formula>
    </cfRule>
    <cfRule type="cellIs" dxfId="15" priority="16" stopIfTrue="1" operator="equal">
      <formula>""</formula>
    </cfRule>
  </conditionalFormatting>
  <conditionalFormatting sqref="C5">
    <cfRule type="expression" dxfId="14" priority="14">
      <formula>ISNONTEXT(C5)</formula>
    </cfRule>
  </conditionalFormatting>
  <conditionalFormatting sqref="C7">
    <cfRule type="expression" dxfId="13" priority="13">
      <formula>ISBLANK(C7)</formula>
    </cfRule>
  </conditionalFormatting>
  <conditionalFormatting sqref="M2 M6">
    <cfRule type="expression" dxfId="12" priority="209">
      <formula>IF($M2="",FALSE,TRUE)</formula>
    </cfRule>
  </conditionalFormatting>
  <conditionalFormatting sqref="F13:F62">
    <cfRule type="expression" dxfId="11" priority="212" stopIfTrue="1">
      <formula>U13="ok"</formula>
    </cfRule>
    <cfRule type="expression" dxfId="10" priority="213" stopIfTrue="1">
      <formula>U13=""</formula>
    </cfRule>
  </conditionalFormatting>
  <conditionalFormatting sqref="I13">
    <cfRule type="expression" dxfId="9" priority="11" stopIfTrue="1">
      <formula>S13="ok"</formula>
    </cfRule>
    <cfRule type="expression" dxfId="8" priority="12" stopIfTrue="1">
      <formula>S13=""</formula>
    </cfRule>
  </conditionalFormatting>
  <conditionalFormatting sqref="I14">
    <cfRule type="expression" dxfId="7" priority="9" stopIfTrue="1">
      <formula>X14="ok"</formula>
    </cfRule>
    <cfRule type="expression" dxfId="6" priority="10" stopIfTrue="1">
      <formula>X14=""</formula>
    </cfRule>
  </conditionalFormatting>
  <conditionalFormatting sqref="I15">
    <cfRule type="expression" dxfId="5" priority="7" stopIfTrue="1">
      <formula>X15="ok"</formula>
    </cfRule>
    <cfRule type="expression" dxfId="4" priority="8" stopIfTrue="1">
      <formula>X15=""</formula>
    </cfRule>
  </conditionalFormatting>
  <conditionalFormatting sqref="P13:P15">
    <cfRule type="expression" dxfId="3" priority="5" stopIfTrue="1">
      <formula>Z13="ok"</formula>
    </cfRule>
    <cfRule type="expression" dxfId="2" priority="6" stopIfTrue="1">
      <formula>Z13=""</formula>
    </cfRule>
  </conditionalFormatting>
  <conditionalFormatting sqref="P16">
    <cfRule type="expression" dxfId="1" priority="1" stopIfTrue="1">
      <formula>Z16="ok"</formula>
    </cfRule>
    <cfRule type="expression" dxfId="0" priority="2" stopIfTrue="1">
      <formula>Z16=""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111</v>
      </c>
    </row>
    <row r="58" spans="1:2" x14ac:dyDescent="0.25">
      <c r="A58" s="63">
        <v>53</v>
      </c>
      <c r="B58" s="69" t="s">
        <v>112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