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Individual/"/>
    </mc:Choice>
  </mc:AlternateContent>
  <xr:revisionPtr revIDLastSave="0" documentId="8_{0CCE72D9-C252-43B6-B5F7-FC0B214FF073}" xr6:coauthVersionLast="45" xr6:coauthVersionMax="45" xr10:uidLastSave="{00000000-0000-0000-0000-000000000000}"/>
  <workbookProtection workbookPassword="E390" lockStructure="1"/>
  <bookViews>
    <workbookView xWindow="2304" yWindow="1260" windowWidth="13524" windowHeight="1170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<sst xmlns="http://schemas.openxmlformats.org/spreadsheetml/2006/main" count="148" uniqueCount="122">
  <si>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</si>
  <si>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</si>
  <si>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</si>
  <si>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</si>
  <si>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</si>
  <si>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</si>
  <si>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</si>
  <si>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</si>
  <si>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</si>
  <si>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</si>
  <si>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</si>
  <si>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</si>
  <si>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</si>
  <si>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</si>
  <si>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</si>
  <si>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</si>
  <si>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</si>
  <si>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</si>
  <si>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</si>
  <si>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</si>
  <si>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</si>
  <si>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</si>
  <si>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</si>
  <si>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</si>
  <si>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</si>
  <si>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</si>
  <si>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</si>
  <si>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</si>
  <si>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</si>
  <si>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</si>
  <si>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</si>
  <si>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</si>
  <si>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</si>
  <si>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</si>
  <si>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</si>
  <si>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</si>
  <si>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</si>
  <si>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</si>
  <si>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</si>
  <si>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</si>
  <si>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</si>
  <si>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</si>
  <si>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</si>
  <si>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</si>
  <si>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</si>
  <si>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</si>
  <si>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</si>
  <si>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</si>
  <si>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</si>
  <si>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</si>
  <si>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</si>
  <si>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</si>
  <si>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</si>
  <si>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</si>
  <si>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</si>
  <si>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</si>
  <si>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</si>
  <si>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</si>
  <si>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</si>
  <si>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</si>
  <si>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</si>
  <si>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</si>
  <si>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</si>
  <si>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</si>
  <si>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</si>
  <si>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</si>
  <si>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</si>
  <si>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</si>
  <si>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</si>
  <si>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</si>
  <si>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</si>
  <si>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</si>
  <si>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</si>
  <si>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</si>
  <si>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</si>
  <si>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</si>
  <si>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</si>
  <si>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</si>
  <si>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</si>
  <si>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</si>
  <si>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</si>
  <si>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</si>
  <si>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</si>
  <si>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</si>
  <si>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</si>
  <si>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</si>
  <si>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</si>
  <si>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</si>
  <si>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</si>
  <si>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</si>
  <si>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</si>
  <si>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</si>
  <si>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</si>
  <si>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</si>
  <si>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</si>
  <si>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</si>
  <si>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</si>
  <si>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</si>
  <si>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</si>
  <si>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</si>
  <si>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</si>
  <si>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</si>
  <si>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</si>
  <si>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</si>
  <si>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</si>
  <si>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</si>
  <si>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</si>
  <si>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</si>
  <si>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</si>
  <si>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Salsbury</t>
  </si>
  <si>
    <t>William</t>
  </si>
  <si>
    <t>630-252-3484</t>
  </si>
  <si>
    <t>William.Salsbury@Science.DOE.gov</t>
  </si>
  <si>
    <t>D</t>
  </si>
  <si>
    <t>i</t>
  </si>
  <si>
    <t>Health Physics Society</t>
  </si>
  <si>
    <t>USA</t>
  </si>
  <si>
    <t>ANSI N43</t>
  </si>
  <si>
    <t>ANSI N43.3</t>
  </si>
  <si>
    <t>v</t>
  </si>
  <si>
    <t>Chairperson</t>
  </si>
  <si>
    <t>Radiation Safety for Installations Using Non-Medical X-Ray and Sealed Gamma-Ray Sources, Energies up to 10 MeV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</si>
</sst>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2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E11" sqref="E11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87" t="s">
        <v>43</v>
      </c>
      <c r="D1" s="87"/>
      <c r="E1" s="87"/>
      <c r="F1" s="87"/>
      <c r="G1" s="87"/>
      <c r="H1" s="87"/>
      <c r="I1" s="87"/>
      <c r="J1" s="39" t="s">
        <v>106</v>
      </c>
      <c r="K1" s="91" t="str">
        <f>IF(AND(K3="",J11=""),"Status:  OK","")</f>
        <v>Status:  OK</v>
      </c>
      <c r="L1" s="91"/>
      <c r="M1" s="91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103" t="s">
        <v>6</v>
      </c>
      <c r="B3" s="104"/>
      <c r="C3" s="92" t="s">
        <v>109</v>
      </c>
      <c r="D3" s="93"/>
      <c r="F3" s="30" t="s">
        <v>36</v>
      </c>
      <c r="G3" s="85" t="s">
        <v>110</v>
      </c>
      <c r="H3" s="36"/>
      <c r="I3" s="61"/>
      <c r="J3" s="32"/>
      <c r="K3" s="9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97"/>
      <c r="M3" s="9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97"/>
      <c r="L4" s="97"/>
      <c r="M4" s="9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105" t="s">
        <v>50</v>
      </c>
      <c r="B5" s="105"/>
      <c r="C5" s="83">
        <v>12</v>
      </c>
      <c r="D5" s="101" t="str">
        <f>IF(ISBLANK(C5),"Enter the number of your Organization in the cell to the left.  See the 'Org List' tab below for your Org number.",VLOOKUP(C5,'Org List'!A5:B82,2,FALSE))</f>
        <v>DOE-Chicago Operations Office</v>
      </c>
      <c r="E5" s="102"/>
      <c r="F5" s="102"/>
      <c r="G5" s="102"/>
      <c r="H5" s="102"/>
      <c r="I5" s="102"/>
      <c r="J5" s="102"/>
      <c r="K5" s="97"/>
      <c r="L5" s="97"/>
      <c r="M5" s="9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106" t="s">
        <v>4</v>
      </c>
      <c r="B7" s="106"/>
      <c r="C7" s="92" t="s">
        <v>111</v>
      </c>
      <c r="D7" s="93"/>
      <c r="E7" s="20"/>
      <c r="F7" s="35" t="s">
        <v>35</v>
      </c>
      <c r="G7" s="99" t="s">
        <v>112</v>
      </c>
      <c r="H7" s="10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98" t="str">
        <f>IF(OR(COUNTIF(B15:B39,"ok")=0,COUNTIF(B15:B39,"Incomplete")&gt;0),"Missing or incorrect information in data entry section","")</f>
        <v/>
      </c>
      <c r="L8" s="98"/>
      <c r="M8" s="9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105" t="s">
        <v>47</v>
      </c>
      <c r="B9" s="105"/>
      <c r="C9" s="83" t="s">
        <v>113</v>
      </c>
      <c r="D9" s="107" t="s">
        <v>48</v>
      </c>
      <c r="E9" s="108"/>
      <c r="F9" s="109"/>
      <c r="G9" s="92"/>
      <c r="H9" s="93"/>
      <c r="I9" s="42"/>
      <c r="K9" s="98"/>
      <c r="L9" s="98"/>
      <c r="M9" s="9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98"/>
      <c r="L10" s="98"/>
      <c r="M10" s="9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105" t="s">
        <v>7</v>
      </c>
      <c r="B11" s="110"/>
      <c r="C11" s="84">
        <v>44133</v>
      </c>
      <c r="D11" s="43"/>
      <c r="E11" s="27"/>
      <c r="H11" s="94" t="s">
        <v>37</v>
      </c>
      <c r="I11" s="94"/>
      <c r="J11" s="94"/>
      <c r="K11" s="94"/>
      <c r="L11" s="60"/>
      <c r="M11" s="94" t="s">
        <v>44</v>
      </c>
      <c r="N11" s="94"/>
      <c r="O11" s="94"/>
      <c r="P11" s="94" t="s">
        <v>44</v>
      </c>
      <c r="Q11" s="94"/>
      <c r="R11" s="94"/>
      <c r="S11" s="94" t="s">
        <v>44</v>
      </c>
      <c r="T11" s="94"/>
      <c r="U11" s="94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94"/>
      <c r="I12" s="94"/>
      <c r="J12" s="94"/>
      <c r="K12" s="94"/>
      <c r="L12" s="60"/>
      <c r="M12" s="94"/>
      <c r="N12" s="94"/>
      <c r="O12" s="94"/>
      <c r="P12" s="94"/>
      <c r="Q12" s="94"/>
      <c r="R12" s="94"/>
      <c r="S12" s="94"/>
      <c r="T12" s="94"/>
      <c r="U12" s="94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11" t="s">
        <v>0</v>
      </c>
      <c r="B13" s="111" t="s">
        <v>2</v>
      </c>
      <c r="C13" s="88" t="s">
        <v>45</v>
      </c>
      <c r="D13" s="88" t="s">
        <v>42</v>
      </c>
      <c r="E13" s="88" t="s">
        <v>41</v>
      </c>
      <c r="F13" s="88" t="s">
        <v>40</v>
      </c>
      <c r="G13" s="95" t="s">
        <v>49</v>
      </c>
      <c r="H13" s="88" t="s">
        <v>46</v>
      </c>
      <c r="I13" s="94" t="s">
        <v>38</v>
      </c>
      <c r="J13" s="94"/>
      <c r="K13" s="94" t="s">
        <v>105</v>
      </c>
      <c r="L13" s="4"/>
      <c r="M13" s="90" t="s">
        <v>9</v>
      </c>
      <c r="N13" s="94" t="str">
        <f>D13&amp;" Status"</f>
        <v xml:space="preserve"> Name of Non-Government Standards Body (NGSB) Status</v>
      </c>
      <c r="O13" s="94" t="str">
        <f>E13&amp;" Status"</f>
        <v xml:space="preserve"> Country of Non-Government Standards Body (NGSB) Status</v>
      </c>
      <c r="P13" s="94" t="str">
        <f>F13&amp;" Status"</f>
        <v xml:space="preserve"> Name of Main Committee Status</v>
      </c>
      <c r="Q13" s="94" t="str">
        <f>G13&amp;" Status"</f>
        <v xml:space="preserve"> Name and/or Number of Activity (e.g., committee, sub-committee, working group, task group) Status</v>
      </c>
      <c r="R13" s="94" t="str">
        <f>H13&amp;" Status"</f>
        <v xml:space="preserve"> Voting Status:
'V' for Voting or
'NV' for Nonvoting Status</v>
      </c>
      <c r="S13" s="94" t="s">
        <v>8</v>
      </c>
      <c r="T13" s="94"/>
      <c r="U13" s="94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12"/>
      <c r="B14" s="112"/>
      <c r="C14" s="89"/>
      <c r="D14" s="89"/>
      <c r="E14" s="89"/>
      <c r="F14" s="89"/>
      <c r="G14" s="96"/>
      <c r="H14" s="89"/>
      <c r="I14" s="55" t="s">
        <v>52</v>
      </c>
      <c r="J14" s="55" t="s">
        <v>39</v>
      </c>
      <c r="K14" s="88"/>
      <c r="L14" s="21"/>
      <c r="M14" s="90"/>
      <c r="N14" s="94"/>
      <c r="O14" s="94"/>
      <c r="P14" s="94"/>
      <c r="Q14" s="94"/>
      <c r="R14" s="94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94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7" thickTop="1" x14ac:dyDescent="0.25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117</v>
      </c>
      <c r="G15" s="71" t="s">
        <v>118</v>
      </c>
      <c r="H15" s="72" t="s">
        <v>119</v>
      </c>
      <c r="I15" s="72"/>
      <c r="J15" s="72" t="s">
        <v>120</v>
      </c>
      <c r="K15" s="86" t="s">
        <v>121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6.4" x14ac:dyDescent="0.25">
      <c r="A16" s="12">
        <v>2</v>
      </c>
      <c r="B16" s="40" t="str">
        <f t="shared" si="0"/>
        <v/>
      </c>
      <c r="C16" s="73"/>
      <c r="D16" s="74"/>
      <c r="E16" s="74"/>
      <c r="F16" s="74"/>
      <c r="G16" s="75"/>
      <c r="H16" s="76"/>
      <c r="I16" s="76"/>
      <c r="J16" s="76"/>
      <c r="K16" s="77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3"/>
      <c r="D17" s="74"/>
      <c r="E17" s="74"/>
      <c r="F17" s="74"/>
      <c r="G17" s="75"/>
      <c r="H17" s="76"/>
      <c r="I17" s="76"/>
      <c r="J17" s="76"/>
      <c r="K17" s="77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3"/>
      <c r="D18" s="74"/>
      <c r="E18" s="74"/>
      <c r="F18" s="74"/>
      <c r="G18" s="75"/>
      <c r="H18" s="76"/>
      <c r="I18" s="76"/>
      <c r="J18" s="76"/>
      <c r="K18" s="77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3"/>
      <c r="D19" s="74"/>
      <c r="E19" s="74"/>
      <c r="F19" s="74"/>
      <c r="G19" s="75"/>
      <c r="H19" s="76"/>
      <c r="I19" s="76"/>
      <c r="J19" s="76"/>
      <c r="K19" s="77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3"/>
      <c r="D20" s="74"/>
      <c r="E20" s="74"/>
      <c r="F20" s="74"/>
      <c r="G20" s="75"/>
      <c r="H20" s="76"/>
      <c r="I20" s="76"/>
      <c r="J20" s="76"/>
      <c r="K20" s="77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3"/>
      <c r="D21" s="74"/>
      <c r="E21" s="74"/>
      <c r="F21" s="74"/>
      <c r="G21" s="75"/>
      <c r="H21" s="76"/>
      <c r="I21" s="76"/>
      <c r="J21" s="76"/>
      <c r="K21" s="77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3"/>
      <c r="D22" s="74"/>
      <c r="E22" s="74"/>
      <c r="F22" s="74"/>
      <c r="G22" s="75"/>
      <c r="H22" s="76"/>
      <c r="I22" s="76"/>
      <c r="J22" s="76"/>
      <c r="K22" s="77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3"/>
      <c r="D23" s="74"/>
      <c r="E23" s="74"/>
      <c r="F23" s="74"/>
      <c r="G23" s="75"/>
      <c r="H23" s="76"/>
      <c r="I23" s="76"/>
      <c r="J23" s="76"/>
      <c r="K23" s="77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3"/>
      <c r="D24" s="74"/>
      <c r="E24" s="74"/>
      <c r="F24" s="74"/>
      <c r="G24" s="75"/>
      <c r="H24" s="76"/>
      <c r="I24" s="76"/>
      <c r="J24" s="76"/>
      <c r="K24" s="77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3"/>
      <c r="D25" s="74"/>
      <c r="E25" s="74"/>
      <c r="F25" s="74"/>
      <c r="G25" s="75"/>
      <c r="H25" s="76"/>
      <c r="I25" s="76"/>
      <c r="J25" s="76"/>
      <c r="K25" s="77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3"/>
      <c r="D26" s="74"/>
      <c r="E26" s="74"/>
      <c r="F26" s="74"/>
      <c r="G26" s="75"/>
      <c r="H26" s="76"/>
      <c r="I26" s="76"/>
      <c r="J26" s="76"/>
      <c r="K26" s="77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3"/>
      <c r="D27" s="74"/>
      <c r="E27" s="74"/>
      <c r="F27" s="74"/>
      <c r="G27" s="75"/>
      <c r="H27" s="76"/>
      <c r="I27" s="76"/>
      <c r="J27" s="76"/>
      <c r="K27" s="77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3"/>
      <c r="D28" s="74"/>
      <c r="E28" s="74"/>
      <c r="F28" s="74"/>
      <c r="G28" s="75"/>
      <c r="H28" s="76"/>
      <c r="I28" s="76"/>
      <c r="J28" s="76"/>
      <c r="K28" s="77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3"/>
      <c r="D29" s="74"/>
      <c r="E29" s="74"/>
      <c r="F29" s="74"/>
      <c r="G29" s="75"/>
      <c r="H29" s="76"/>
      <c r="I29" s="76"/>
      <c r="J29" s="76"/>
      <c r="K29" s="77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3"/>
      <c r="D30" s="74"/>
      <c r="E30" s="74"/>
      <c r="F30" s="74"/>
      <c r="G30" s="75"/>
      <c r="H30" s="76"/>
      <c r="I30" s="76"/>
      <c r="J30" s="76"/>
      <c r="K30" s="77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3"/>
      <c r="D31" s="74"/>
      <c r="E31" s="74"/>
      <c r="F31" s="74"/>
      <c r="G31" s="75"/>
      <c r="H31" s="76"/>
      <c r="I31" s="76"/>
      <c r="J31" s="76"/>
      <c r="K31" s="77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3"/>
      <c r="D32" s="74"/>
      <c r="E32" s="74"/>
      <c r="F32" s="74"/>
      <c r="G32" s="75"/>
      <c r="H32" s="76"/>
      <c r="I32" s="76"/>
      <c r="J32" s="76"/>
      <c r="K32" s="77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3"/>
      <c r="D33" s="74"/>
      <c r="E33" s="74"/>
      <c r="F33" s="74"/>
      <c r="G33" s="75"/>
      <c r="H33" s="76"/>
      <c r="I33" s="76"/>
      <c r="J33" s="76"/>
      <c r="K33" s="77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3"/>
      <c r="D34" s="74"/>
      <c r="E34" s="74"/>
      <c r="F34" s="74"/>
      <c r="G34" s="75"/>
      <c r="H34" s="76"/>
      <c r="I34" s="76"/>
      <c r="J34" s="76"/>
      <c r="K34" s="77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3"/>
      <c r="D35" s="74"/>
      <c r="E35" s="74"/>
      <c r="F35" s="74"/>
      <c r="G35" s="75"/>
      <c r="H35" s="76"/>
      <c r="I35" s="76"/>
      <c r="J35" s="76"/>
      <c r="K35" s="77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3"/>
      <c r="D36" s="74"/>
      <c r="E36" s="74"/>
      <c r="F36" s="74"/>
      <c r="G36" s="75"/>
      <c r="H36" s="76"/>
      <c r="I36" s="76"/>
      <c r="J36" s="76"/>
      <c r="K36" s="77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3"/>
      <c r="D37" s="74"/>
      <c r="E37" s="74"/>
      <c r="F37" s="74"/>
      <c r="G37" s="75"/>
      <c r="H37" s="76"/>
      <c r="I37" s="76"/>
      <c r="J37" s="76"/>
      <c r="K37" s="77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3"/>
      <c r="D38" s="74"/>
      <c r="E38" s="74"/>
      <c r="F38" s="74"/>
      <c r="G38" s="75"/>
      <c r="H38" s="76"/>
      <c r="I38" s="76"/>
      <c r="J38" s="76"/>
      <c r="K38" s="77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8"/>
      <c r="D39" s="79"/>
      <c r="E39" s="79"/>
      <c r="F39" s="79"/>
      <c r="G39" s="80"/>
      <c r="H39" s="81"/>
      <c r="I39" s="81"/>
      <c r="J39" s="81"/>
      <c r="K39" s="82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6:K39">
    <cfRule type="expression" dxfId="13" priority="159" stopIfTrue="1">
      <formula>U16="ok"</formula>
    </cfRule>
    <cfRule type="expression" dxfId="12" priority="160" stopIfTrue="1">
      <formula>U16=""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6:K39" xr:uid="{00000000-0002-0000-0000-000013000000}">
      <formula1>IF(C16="T",FALSE,TRUE)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2020-11-24T13:35:25Z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