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S:\186\EVALUATE CNS (Current)\OMB Data Call\CNS OMB Report Data Call 2019\"/>
    </mc:Choice>
  </mc:AlternateContent>
  <workbookProtection workbookPassword="E390" lockStructure="1"/>
  <bookViews>
    <workbookView xWindow="75" yWindow="1560" windowWidth="25080" windowHeight="12705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<sst xmlns="http://schemas.openxmlformats.org/spreadsheetml/2006/main" count="165" uniqueCount="116">
  <si>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</si>
  <si>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</si>
  <si>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</si>
  <si>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</si>
  <si>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</si>
  <si>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</si>
  <si>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</si>
  <si>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</si>
  <si>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</si>
  <si>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</si>
  <si>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</si>
  <si>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</si>
  <si>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</si>
  <si>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</si>
  <si>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</si>
  <si>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</si>
  <si>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</si>
  <si>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</si>
  <si>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</si>
  <si>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</si>
  <si>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</si>
  <si>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</si>
  <si>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</si>
  <si>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</si>
  <si>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</si>
  <si>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</si>
  <si>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</si>
  <si>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</si>
  <si>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</si>
  <si>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</si>
  <si>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</si>
  <si>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</si>
  <si>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</si>
  <si>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</si>
  <si>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</si>
  <si>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</si>
  <si>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</si>
  <si>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</si>
  <si>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</si>
  <si>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</si>
  <si>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</si>
  <si>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</si>
  <si>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</si>
  <si>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</si>
  <si>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</si>
  <si>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</si>
  <si>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</si>
  <si>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</si>
  <si>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</si>
  <si>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</si>
  <si>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</si>
  <si>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</si>
  <si>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</si>
  <si>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</si>
  <si>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</si>
  <si>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</si>
  <si>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</si>
  <si>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</si>
  <si>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</si>
  <si>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</si>
  <si>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</si>
  <si>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</si>
  <si>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</si>
  <si>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</si>
  <si>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</si>
  <si>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</si>
  <si>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</si>
  <si>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</si>
  <si>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</si>
  <si>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</si>
  <si>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</si>
  <si>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</si>
  <si>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</si>
  <si>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</si>
  <si>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</si>
  <si>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</si>
  <si>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</si>
  <si>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</si>
  <si>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</si>
  <si>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</si>
  <si>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</si>
  <si>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</si>
  <si>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</si>
  <si>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</si>
  <si>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</si>
  <si>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</si>
  <si>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</si>
  <si>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</si>
  <si>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</si>
  <si>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</si>
  <si>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</si>
  <si>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</si>
  <si>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</si>
  <si>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</si>
  <si>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</si>
  <si>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</si>
  <si>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</si>
  <si>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</si>
  <si>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</si>
  <si>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</si>
  <si>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</si>
  <si>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</si>
  <si>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</si>
  <si>
    <t>Precast Concrete Structures</t>
  </si>
  <si>
    <t>ACI/ASCE</t>
  </si>
  <si>
    <t>ACI/ASCE 550</t>
  </si>
  <si>
    <t>Building Code Requirements - Seismic</t>
  </si>
  <si>
    <t>ACI/ 550-OB-ITG T1.22</t>
  </si>
  <si>
    <t>Seismic Design Criteria for Structures, Systems, and Components in Nuclear Facilities</t>
  </si>
  <si>
    <t>ACI 318-H</t>
  </si>
  <si>
    <t>ASCE/SEI 43</t>
  </si>
  <si>
    <t>Carter</t>
  </si>
  <si>
    <t>Linell</t>
  </si>
  <si>
    <t>Contract Specialist</t>
  </si>
  <si>
    <t>806-573-5553</t>
  </si>
  <si>
    <t>dcarter@cns.doe.gov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</si>
</sst>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5" fillId="0" borderId="25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14" sqref="D14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108" t="s">
        <v>45</v>
      </c>
      <c r="D1" s="108"/>
      <c r="E1" s="108"/>
      <c r="F1" s="64" t="s">
        <v>100</v>
      </c>
      <c r="G1" s="107" t="str">
        <f>IF(AND(G2="",G7=""),"Status:  OK","")</f>
        <v>Status:  OK</v>
      </c>
      <c r="H1" s="107"/>
      <c r="I1" s="10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100" t="str">
        <f>IF(IF(OR(ISBLANK(C3),ISBLANK(E3),ISBLANK(C5),ISBLANK(E5),ISBLANK(C7),ISBLANK(E7),ISBLANK(C9)),1,0)=0,"","Missing or incorrect submitter information")</f>
        <v/>
      </c>
      <c r="H2" s="100"/>
      <c r="I2" s="100"/>
    </row>
    <row r="3" spans="1:74" s="6" customFormat="1" ht="16.5" thickBot="1" x14ac:dyDescent="0.25">
      <c r="A3" s="90" t="s">
        <v>7</v>
      </c>
      <c r="B3" s="91"/>
      <c r="C3" s="81" t="s">
        <v>111</v>
      </c>
      <c r="D3" s="74" t="s">
        <v>38</v>
      </c>
      <c r="E3" s="82" t="s">
        <v>112</v>
      </c>
      <c r="F3" s="33"/>
      <c r="G3" s="100"/>
      <c r="H3" s="100"/>
      <c r="I3" s="10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100"/>
      <c r="H4" s="100"/>
      <c r="I4" s="10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90" t="s">
        <v>4</v>
      </c>
      <c r="B5" s="91"/>
      <c r="C5" s="82" t="s">
        <v>113</v>
      </c>
      <c r="D5" s="89" t="s">
        <v>44</v>
      </c>
      <c r="E5" s="85">
        <v>59</v>
      </c>
      <c r="F5" s="45" t="str">
        <f>IF(ISBLANK(E5),"Enter the number of your Organization in the cell to the left.  See the 'Org List' tab below for your Org number.",VLOOKUP(E5,'Org List'!A5:B82,2,FALSE))</f>
        <v>NNSA-Pantex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94" t="s">
        <v>5</v>
      </c>
      <c r="B7" s="94"/>
      <c r="C7" s="83" t="s">
        <v>114</v>
      </c>
      <c r="D7" s="37" t="s">
        <v>39</v>
      </c>
      <c r="E7" s="105" t="s">
        <v>115</v>
      </c>
      <c r="F7" s="106"/>
      <c r="G7" s="101" t="str">
        <f>IF(OR(COUNTIF(B14:B63,"ok")=0,COUNTIF(B14:B63,"Incomplete")&gt;0),"Missing or incorrect information in data entry section","")</f>
        <v/>
      </c>
      <c r="H7" s="101"/>
      <c r="I7" s="10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101"/>
      <c r="H8" s="101"/>
      <c r="I8" s="10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92" t="s">
        <v>8</v>
      </c>
      <c r="B9" s="93"/>
      <c r="C9" s="84">
        <v>43795</v>
      </c>
      <c r="E9" s="40"/>
      <c r="G9" s="101"/>
      <c r="H9" s="101"/>
      <c r="I9" s="10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95" t="s">
        <v>0</v>
      </c>
      <c r="B11" s="98" t="s">
        <v>2</v>
      </c>
      <c r="C11" s="102" t="s">
        <v>99</v>
      </c>
      <c r="D11" s="103"/>
      <c r="E11" s="104"/>
      <c r="G11" s="98" t="s">
        <v>40</v>
      </c>
      <c r="H11" s="109"/>
      <c r="I11" s="110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96"/>
      <c r="B12" s="99"/>
      <c r="C12" s="114" t="s">
        <v>75</v>
      </c>
      <c r="D12" s="115"/>
      <c r="E12" s="116"/>
      <c r="G12" s="111"/>
      <c r="H12" s="112"/>
      <c r="I12" s="113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97"/>
      <c r="B13" s="97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109</v>
      </c>
      <c r="D14" s="86" t="s">
        <v>106</v>
      </c>
      <c r="E14" s="76"/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>ok</v>
      </c>
      <c r="C15" s="77" t="s">
        <v>105</v>
      </c>
      <c r="D15" s="87" t="s">
        <v>103</v>
      </c>
      <c r="E15" s="78"/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>ok</v>
      </c>
      <c r="C16" s="77" t="s">
        <v>104</v>
      </c>
      <c r="D16" s="87" t="s">
        <v>107</v>
      </c>
      <c r="E16" s="78"/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>ok</v>
      </c>
      <c r="C17" s="77" t="s">
        <v>110</v>
      </c>
      <c r="D17" s="87" t="s">
        <v>108</v>
      </c>
      <c r="E17" s="78"/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/>
      </c>
      <c r="C18" s="77"/>
      <c r="D18" s="87"/>
      <c r="E18" s="78"/>
      <c r="F18" s="5"/>
      <c r="G18" s="60" t="str">
        <f t="shared" si="1"/>
        <v/>
      </c>
      <c r="H18" s="60" t="str">
        <f t="shared" si="2"/>
        <v/>
      </c>
      <c r="I18" s="60" t="str">
        <f t="shared" si="3"/>
        <v/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/>
      </c>
      <c r="C19" s="77"/>
      <c r="D19" s="87"/>
      <c r="E19" s="78"/>
      <c r="F19" s="5"/>
      <c r="G19" s="60" t="str">
        <f t="shared" si="1"/>
        <v/>
      </c>
      <c r="H19" s="60" t="str">
        <f t="shared" si="2"/>
        <v/>
      </c>
      <c r="I19" s="60" t="str">
        <f t="shared" si="3"/>
        <v/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/>
      </c>
      <c r="C20" s="77"/>
      <c r="D20" s="87"/>
      <c r="E20" s="78"/>
      <c r="F20" s="5"/>
      <c r="G20" s="60" t="str">
        <f t="shared" si="1"/>
        <v/>
      </c>
      <c r="H20" s="60" t="str">
        <f t="shared" si="2"/>
        <v/>
      </c>
      <c r="I20" s="60" t="str">
        <f t="shared" si="3"/>
        <v/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/>
      </c>
      <c r="C21" s="77"/>
      <c r="D21" s="87"/>
      <c r="E21" s="78"/>
      <c r="F21" s="5"/>
      <c r="G21" s="60" t="str">
        <f t="shared" si="1"/>
        <v/>
      </c>
      <c r="H21" s="60" t="str">
        <f t="shared" si="2"/>
        <v/>
      </c>
      <c r="I21" s="60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/>
      </c>
      <c r="C22" s="77"/>
      <c r="D22" s="87"/>
      <c r="E22" s="78"/>
      <c r="F22" s="5"/>
      <c r="G22" s="60" t="str">
        <f t="shared" si="1"/>
        <v/>
      </c>
      <c r="H22" s="60" t="str">
        <f t="shared" si="2"/>
        <v/>
      </c>
      <c r="I22" s="60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/>
      </c>
      <c r="C23" s="77"/>
      <c r="D23" s="87"/>
      <c r="E23" s="78"/>
      <c r="F23" s="5"/>
      <c r="G23" s="60" t="str">
        <f t="shared" si="1"/>
        <v/>
      </c>
      <c r="H23" s="60" t="str">
        <f t="shared" si="2"/>
        <v/>
      </c>
      <c r="I23" s="60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/>
      </c>
      <c r="C24" s="77"/>
      <c r="D24" s="87"/>
      <c r="E24" s="78"/>
      <c r="F24" s="5"/>
      <c r="G24" s="60" t="str">
        <f t="shared" si="1"/>
        <v/>
      </c>
      <c r="H24" s="60" t="str">
        <f t="shared" si="2"/>
        <v/>
      </c>
      <c r="I24" s="60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/>
      </c>
      <c r="C25" s="77"/>
      <c r="D25" s="87"/>
      <c r="E25" s="78"/>
      <c r="F25" s="5"/>
      <c r="G25" s="60" t="str">
        <f t="shared" si="1"/>
        <v/>
      </c>
      <c r="H25" s="60" t="str">
        <f t="shared" si="2"/>
        <v/>
      </c>
      <c r="I25" s="60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/>
      </c>
      <c r="C26" s="77"/>
      <c r="D26" s="87"/>
      <c r="E26" s="78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/>
      </c>
      <c r="C27" s="77"/>
      <c r="D27" s="87"/>
      <c r="E27" s="78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/>
      </c>
      <c r="C28" s="77"/>
      <c r="D28" s="87"/>
      <c r="E28" s="78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7"/>
      <c r="D29" s="87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7"/>
      <c r="D30" s="87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7"/>
      <c r="D31" s="87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7"/>
      <c r="D32" s="87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password="E390" sheet="1" objects="1" scenarios="1" sort="0"/>
  <sortState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/>
    <dataValidation type="date" allowBlank="1" showInputMessage="1" showErrorMessage="1" errorTitle="Date" error="The entry must be a date." sqref="C9">
      <formula1>36526</formula1>
      <formula2>73050</formula2>
    </dataValidation>
    <dataValidation prompt="_x000a_" sqref="C14:C63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>
      <formula1>0</formula1>
      <formula2>77</formula2>
    </dataValidation>
    <dataValidation allowBlank="1" showInputMessage="1" sqref="E14:J64"/>
    <dataValidation showErrorMessage="1" prompt="_x000a_" sqref="D14:D63"/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  <dataValidation type="custom" allowBlank="1" showErrorMessage="1" errorTitle="Email Address" error="The entry is not a valid email address." sqref="E7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101</v>
      </c>
    </row>
    <row r="58" spans="1:2" x14ac:dyDescent="0.2">
      <c r="A58" s="66">
        <v>53</v>
      </c>
      <c r="B58" s="70" t="s">
        <v>102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Carter, Dorothy</cp:lastModifiedBy>
  <cp:lastPrinted>2016-08-07T21:14:59Z</cp:lastPrinted>
  <dcterms:created xsi:type="dcterms:W3CDTF">2007-08-23T20:46:35Z</dcterms:created>
  <dcterms:modified xsi:type="dcterms:W3CDTF">2019-11-26T17:34:09Z</dcterms:modified>
</cp:coreProperties>
</file>