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RevCom\OMB Data Call 2019\"/>
    </mc:Choice>
  </mc:AlternateContent>
  <workbookProtection workbookPassword="E390" lockStructure="1"/>
  <bookViews>
    <workbookView xWindow="0" yWindow="0" windowWidth="28800" windowHeight="11700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<sst xmlns="http://schemas.openxmlformats.org/spreadsheetml/2006/main" count="160" uniqueCount="111">
  <si>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</si>
  <si>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</si>
  <si>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</si>
  <si>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</si>
  <si>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</si>
  <si>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</si>
  <si>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</si>
  <si>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</si>
  <si>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</si>
  <si>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</si>
  <si>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</si>
  <si>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</si>
  <si>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</si>
  <si>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</si>
  <si>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</si>
  <si>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</si>
  <si>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</si>
  <si>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</si>
  <si>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</si>
  <si>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</si>
  <si>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</si>
  <si>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</si>
  <si>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</si>
  <si>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</si>
  <si>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</si>
  <si>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</si>
  <si>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</si>
  <si>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</si>
  <si>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</si>
  <si>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</si>
  <si>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</si>
  <si>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</si>
  <si>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</si>
  <si>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</si>
  <si>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</si>
  <si>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</si>
  <si>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</si>
  <si>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</si>
  <si>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</si>
  <si>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</si>
  <si>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</si>
  <si>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</si>
  <si>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</si>
  <si>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</si>
  <si>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</si>
  <si>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</si>
  <si>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</si>
  <si>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</si>
  <si>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</si>
  <si>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</si>
  <si>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</si>
  <si>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</si>
  <si>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</si>
  <si>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</si>
  <si>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</si>
  <si>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</si>
  <si>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</si>
  <si>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</si>
  <si>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</si>
  <si>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</si>
  <si>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</si>
  <si>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</si>
  <si>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</si>
  <si>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</si>
  <si>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</si>
  <si>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</si>
  <si>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</si>
  <si>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</si>
  <si>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</si>
  <si>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</si>
  <si>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</si>
  <si>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</si>
  <si>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</si>
  <si>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</si>
  <si>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</si>
  <si>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</si>
  <si>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</si>
  <si>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</si>
  <si>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</si>
  <si>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</si>
  <si>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</si>
  <si>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</si>
  <si>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</si>
  <si>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</si>
  <si>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</si>
  <si>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</si>
  <si>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</si>
  <si>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</si>
  <si>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</si>
  <si>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</si>
  <si>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</si>
  <si>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</si>
  <si>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</si>
  <si>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</si>
  <si>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</si>
  <si>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</si>
  <si>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</si>
  <si>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</si>
  <si>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</si>
  <si>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 xml:space="preserve"> Non-Government Standards Adopted During Fiscal Year 2018</t>
  </si>
  <si>
    <t>Version 3.4</t>
  </si>
  <si>
    <t>Nevada National Security Site-MSTS</t>
  </si>
  <si>
    <t>Nevada National Security Site-SOC</t>
  </si>
  <si>
    <t>Beeman</t>
  </si>
  <si>
    <t>Melinda</t>
  </si>
  <si>
    <t>Administrative Support to Office of River Protection</t>
  </si>
  <si>
    <t>509 376 3777</t>
  </si>
  <si>
    <t>melinda_c_beeman@orp.doe.gov</t>
  </si>
  <si>
    <t>2008 with 2009 Addenda</t>
  </si>
  <si>
    <t>NQA-1</t>
  </si>
  <si>
    <t>Quality Assurance Requirements for Nuclear Facility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</si>
</sst>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6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5" fillId="0" borderId="25" xfId="3" applyFont="1" applyBorder="1" applyAlignment="1" applyProtection="1">
      <alignment horizontal="center" vertical="center" wrapText="1"/>
      <protection hidden="1"/>
    </xf>
    <xf numFmtId="0" fontId="15" fillId="0" borderId="5" xfId="3" applyFont="1" applyBorder="1" applyAlignment="1" applyProtection="1">
      <alignment horizontal="center" vertical="center" wrapText="1"/>
      <protection hidden="1"/>
    </xf>
    <xf numFmtId="0" fontId="15" fillId="0" borderId="26" xfId="3" applyFont="1" applyBorder="1" applyAlignment="1" applyProtection="1">
      <alignment horizontal="center" vertical="center" wrapText="1"/>
      <protection hidden="1"/>
    </xf>
  </cellXfs>
  <cellStyles count="4">
    <cellStyle name="Hyperlink" xfId="3" builtinId="8"/>
    <cellStyle name="Normal" xfId="0" builtinId="0"/>
    <cellStyle name="Normal 2" xfId="1"/>
    <cellStyle name="Normal 3" xfId="2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fy-2017-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V96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C15" sqref="C15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5703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108" t="s">
        <v>45</v>
      </c>
      <c r="D1" s="108"/>
      <c r="E1" s="108"/>
      <c r="F1" s="64" t="s">
        <v>100</v>
      </c>
      <c r="G1" s="107" t="str">
        <f>IF(AND(G2="",G7=""),"Status:  OK","")</f>
        <v>Status:  OK</v>
      </c>
      <c r="H1" s="107"/>
      <c r="I1" s="10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100" t="str">
        <f>IF(IF(OR(ISBLANK(C3),ISBLANK(E3),ISBLANK(C5),ISBLANK(E5),ISBLANK(C7),ISBLANK(E7),ISBLANK(C9)),1,0)=0,"","Missing or incorrect submitter information")</f>
        <v/>
      </c>
      <c r="H2" s="100"/>
      <c r="I2" s="100"/>
    </row>
    <row r="3" spans="1:74" s="6" customFormat="1" ht="16.5" thickBot="1" x14ac:dyDescent="0.25">
      <c r="A3" s="90" t="s">
        <v>7</v>
      </c>
      <c r="B3" s="91"/>
      <c r="C3" s="81" t="s">
        <v>103</v>
      </c>
      <c r="D3" s="74" t="s">
        <v>38</v>
      </c>
      <c r="E3" s="82" t="s">
        <v>104</v>
      </c>
      <c r="F3" s="33"/>
      <c r="G3" s="100"/>
      <c r="H3" s="100"/>
      <c r="I3" s="10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100"/>
      <c r="H4" s="100"/>
      <c r="I4" s="10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90" t="s">
        <v>4</v>
      </c>
      <c r="B5" s="91"/>
      <c r="C5" s="82" t="s">
        <v>105</v>
      </c>
      <c r="D5" s="89" t="s">
        <v>44</v>
      </c>
      <c r="E5" s="85">
        <v>31</v>
      </c>
      <c r="F5" s="45" t="str">
        <f>IF(ISBLANK(E5),"Enter the number of your Organization in the cell to the left.  See the 'Org List' tab below for your Org number.",VLOOKUP(E5,'Org List'!A5:B82,2,FALSE))</f>
        <v>DOE-Office of River Protection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94" t="s">
        <v>5</v>
      </c>
      <c r="B7" s="94"/>
      <c r="C7" s="83" t="s">
        <v>106</v>
      </c>
      <c r="D7" s="37" t="s">
        <v>39</v>
      </c>
      <c r="E7" s="105" t="s">
        <v>107</v>
      </c>
      <c r="F7" s="106"/>
      <c r="G7" s="101" t="str">
        <f>IF(OR(COUNTIF(B14:B63,"ok")=0,COUNTIF(B14:B63,"Incomplete")&gt;0),"Missing or incorrect information in data entry section","")</f>
        <v/>
      </c>
      <c r="H7" s="101"/>
      <c r="I7" s="10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101"/>
      <c r="H8" s="101"/>
      <c r="I8" s="10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92" t="s">
        <v>8</v>
      </c>
      <c r="B9" s="93"/>
      <c r="C9" s="84">
        <v>43777</v>
      </c>
      <c r="E9" s="40"/>
      <c r="G9" s="101"/>
      <c r="H9" s="101"/>
      <c r="I9" s="10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95" t="s">
        <v>0</v>
      </c>
      <c r="B11" s="98" t="s">
        <v>2</v>
      </c>
      <c r="C11" s="102" t="s">
        <v>99</v>
      </c>
      <c r="D11" s="103"/>
      <c r="E11" s="104"/>
      <c r="G11" s="98" t="s">
        <v>40</v>
      </c>
      <c r="H11" s="109"/>
      <c r="I11" s="110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96"/>
      <c r="B12" s="99"/>
      <c r="C12" s="114" t="s">
        <v>75</v>
      </c>
      <c r="D12" s="115"/>
      <c r="E12" s="116"/>
      <c r="G12" s="111"/>
      <c r="H12" s="112"/>
      <c r="I12" s="113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97"/>
      <c r="B13" s="97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26.25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109</v>
      </c>
      <c r="D14" s="86" t="s">
        <v>110</v>
      </c>
      <c r="E14" s="76" t="s">
        <v>108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25.5" x14ac:dyDescent="0.2">
      <c r="A15" s="12">
        <v>2</v>
      </c>
      <c r="B15" s="41" t="str">
        <f t="shared" si="0"/>
        <v/>
      </c>
      <c r="C15" s="77"/>
      <c r="D15" s="87"/>
      <c r="E15" s="78"/>
      <c r="F15" s="5"/>
      <c r="G15" s="60" t="str">
        <f t="shared" si="1"/>
        <v/>
      </c>
      <c r="H15" s="60" t="str">
        <f t="shared" si="2"/>
        <v/>
      </c>
      <c r="I15" s="60" t="str">
        <f t="shared" si="3"/>
        <v/>
      </c>
      <c r="J15" s="5"/>
      <c r="K15" s="30"/>
      <c r="L15" s="35"/>
      <c r="M15" s="11"/>
      <c r="N15" s="13" t="s">
        <v>6</v>
      </c>
      <c r="O15" s="30"/>
    </row>
    <row r="16" spans="1:74" s="6" customFormat="1" ht="25.5" x14ac:dyDescent="0.2">
      <c r="A16" s="12">
        <v>3</v>
      </c>
      <c r="B16" s="41" t="str">
        <f t="shared" si="0"/>
        <v/>
      </c>
      <c r="C16" s="77"/>
      <c r="D16" s="87"/>
      <c r="E16" s="78"/>
      <c r="F16" s="5"/>
      <c r="G16" s="60" t="str">
        <f t="shared" si="1"/>
        <v/>
      </c>
      <c r="H16" s="60" t="str">
        <f t="shared" si="2"/>
        <v/>
      </c>
      <c r="I16" s="60" t="str">
        <f t="shared" si="3"/>
        <v/>
      </c>
      <c r="J16" s="5"/>
      <c r="K16" s="30"/>
      <c r="L16" s="11"/>
      <c r="M16" s="11"/>
      <c r="N16" s="13" t="s">
        <v>6</v>
      </c>
      <c r="O16" s="30"/>
    </row>
    <row r="17" spans="1:15" s="6" customFormat="1" ht="25.5" x14ac:dyDescent="0.2">
      <c r="A17" s="12">
        <v>4</v>
      </c>
      <c r="B17" s="41" t="str">
        <f t="shared" si="0"/>
        <v/>
      </c>
      <c r="C17" s="77"/>
      <c r="D17" s="87"/>
      <c r="E17" s="78"/>
      <c r="F17" s="5"/>
      <c r="G17" s="60" t="str">
        <f t="shared" si="1"/>
        <v/>
      </c>
      <c r="H17" s="60" t="str">
        <f t="shared" si="2"/>
        <v/>
      </c>
      <c r="I17" s="60" t="str">
        <f t="shared" si="3"/>
        <v/>
      </c>
      <c r="J17" s="5"/>
      <c r="K17" s="13"/>
      <c r="L17" s="15"/>
      <c r="M17" s="15"/>
      <c r="N17" s="13" t="s">
        <v>6</v>
      </c>
      <c r="O17" s="30"/>
    </row>
    <row r="18" spans="1:15" s="6" customFormat="1" ht="25.5" x14ac:dyDescent="0.2">
      <c r="A18" s="12">
        <v>5</v>
      </c>
      <c r="B18" s="41" t="str">
        <f t="shared" si="0"/>
        <v/>
      </c>
      <c r="C18" s="77"/>
      <c r="D18" s="87"/>
      <c r="E18" s="78"/>
      <c r="F18" s="5"/>
      <c r="G18" s="60" t="str">
        <f t="shared" si="1"/>
        <v/>
      </c>
      <c r="H18" s="60" t="str">
        <f t="shared" si="2"/>
        <v/>
      </c>
      <c r="I18" s="60" t="str">
        <f t="shared" si="3"/>
        <v/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/>
      </c>
      <c r="C19" s="77"/>
      <c r="D19" s="87"/>
      <c r="E19" s="78"/>
      <c r="F19" s="5"/>
      <c r="G19" s="60" t="str">
        <f t="shared" si="1"/>
        <v/>
      </c>
      <c r="H19" s="60" t="str">
        <f t="shared" si="2"/>
        <v/>
      </c>
      <c r="I19" s="60" t="str">
        <f t="shared" si="3"/>
        <v/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/>
      </c>
      <c r="C20" s="77"/>
      <c r="D20" s="87"/>
      <c r="E20" s="78"/>
      <c r="F20" s="5"/>
      <c r="G20" s="60" t="str">
        <f t="shared" si="1"/>
        <v/>
      </c>
      <c r="H20" s="60" t="str">
        <f t="shared" si="2"/>
        <v/>
      </c>
      <c r="I20" s="60" t="str">
        <f t="shared" si="3"/>
        <v/>
      </c>
      <c r="J20" s="5"/>
      <c r="K20" s="11"/>
      <c r="L20" s="11"/>
      <c r="M20" s="11"/>
      <c r="N20" s="13" t="s">
        <v>6</v>
      </c>
      <c r="O20" s="30"/>
    </row>
    <row r="21" spans="1:15" s="6" customFormat="1" ht="25.5" x14ac:dyDescent="0.2">
      <c r="A21" s="12">
        <v>8</v>
      </c>
      <c r="B21" s="41" t="str">
        <f t="shared" si="0"/>
        <v/>
      </c>
      <c r="C21" s="77"/>
      <c r="D21" s="87"/>
      <c r="E21" s="78"/>
      <c r="F21" s="5"/>
      <c r="G21" s="60" t="str">
        <f t="shared" si="1"/>
        <v/>
      </c>
      <c r="H21" s="60" t="str">
        <f t="shared" si="2"/>
        <v/>
      </c>
      <c r="I21" s="60" t="str">
        <f t="shared" si="3"/>
        <v/>
      </c>
      <c r="J21" s="5"/>
      <c r="K21" s="11"/>
      <c r="L21" s="11"/>
      <c r="M21" s="11"/>
      <c r="N21" s="13" t="s">
        <v>6</v>
      </c>
      <c r="O21" s="30"/>
    </row>
    <row r="22" spans="1:15" s="6" customFormat="1" ht="25.5" x14ac:dyDescent="0.2">
      <c r="A22" s="12">
        <v>9</v>
      </c>
      <c r="B22" s="41" t="str">
        <f t="shared" si="0"/>
        <v/>
      </c>
      <c r="C22" s="77"/>
      <c r="D22" s="87"/>
      <c r="E22" s="78"/>
      <c r="F22" s="5"/>
      <c r="G22" s="60" t="str">
        <f t="shared" si="1"/>
        <v/>
      </c>
      <c r="H22" s="60" t="str">
        <f t="shared" si="2"/>
        <v/>
      </c>
      <c r="I22" s="60" t="str">
        <f t="shared" si="3"/>
        <v/>
      </c>
      <c r="J22" s="5"/>
      <c r="K22" s="11"/>
      <c r="L22" s="11"/>
      <c r="M22" s="11"/>
      <c r="N22" s="13" t="s">
        <v>6</v>
      </c>
      <c r="O22" s="30"/>
    </row>
    <row r="23" spans="1:15" s="6" customFormat="1" ht="25.5" x14ac:dyDescent="0.2">
      <c r="A23" s="12">
        <v>10</v>
      </c>
      <c r="B23" s="41" t="str">
        <f t="shared" si="0"/>
        <v/>
      </c>
      <c r="C23" s="77"/>
      <c r="D23" s="87"/>
      <c r="E23" s="78"/>
      <c r="F23" s="5"/>
      <c r="G23" s="60" t="str">
        <f t="shared" si="1"/>
        <v/>
      </c>
      <c r="H23" s="60" t="str">
        <f t="shared" si="2"/>
        <v/>
      </c>
      <c r="I23" s="60" t="str">
        <f t="shared" si="3"/>
        <v/>
      </c>
      <c r="J23" s="5"/>
      <c r="K23" s="11"/>
      <c r="L23" s="11"/>
      <c r="M23" s="11"/>
      <c r="N23" s="13" t="s">
        <v>6</v>
      </c>
      <c r="O23" s="30"/>
    </row>
    <row r="24" spans="1:15" s="6" customFormat="1" ht="25.5" x14ac:dyDescent="0.2">
      <c r="A24" s="12">
        <v>11</v>
      </c>
      <c r="B24" s="41" t="str">
        <f t="shared" si="0"/>
        <v/>
      </c>
      <c r="C24" s="77"/>
      <c r="D24" s="87"/>
      <c r="E24" s="78"/>
      <c r="F24" s="5"/>
      <c r="G24" s="60" t="str">
        <f t="shared" si="1"/>
        <v/>
      </c>
      <c r="H24" s="60" t="str">
        <f t="shared" si="2"/>
        <v/>
      </c>
      <c r="I24" s="60" t="str">
        <f t="shared" si="3"/>
        <v/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/>
      </c>
      <c r="C25" s="77"/>
      <c r="D25" s="87"/>
      <c r="E25" s="78"/>
      <c r="F25" s="5"/>
      <c r="G25" s="60" t="str">
        <f t="shared" si="1"/>
        <v/>
      </c>
      <c r="H25" s="60" t="str">
        <f t="shared" si="2"/>
        <v/>
      </c>
      <c r="I25" s="60" t="str">
        <f t="shared" si="3"/>
        <v/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/>
      </c>
      <c r="C26" s="77"/>
      <c r="D26" s="87"/>
      <c r="E26" s="78"/>
      <c r="F26" s="5"/>
      <c r="G26" s="60" t="str">
        <f t="shared" si="1"/>
        <v/>
      </c>
      <c r="H26" s="60" t="str">
        <f t="shared" si="2"/>
        <v/>
      </c>
      <c r="I26" s="60" t="str">
        <f t="shared" si="3"/>
        <v/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/>
      </c>
      <c r="C27" s="77"/>
      <c r="D27" s="87"/>
      <c r="E27" s="78"/>
      <c r="F27" s="5"/>
      <c r="G27" s="60" t="str">
        <f t="shared" si="1"/>
        <v/>
      </c>
      <c r="H27" s="60" t="str">
        <f t="shared" si="2"/>
        <v/>
      </c>
      <c r="I27" s="60" t="str">
        <f t="shared" si="3"/>
        <v/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/>
      </c>
      <c r="C28" s="77"/>
      <c r="D28" s="87"/>
      <c r="E28" s="78"/>
      <c r="F28" s="5"/>
      <c r="G28" s="60" t="str">
        <f t="shared" si="1"/>
        <v/>
      </c>
      <c r="H28" s="60" t="str">
        <f t="shared" si="2"/>
        <v/>
      </c>
      <c r="I28" s="60" t="str">
        <f t="shared" si="3"/>
        <v/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password="E390" sheet="1" objects="1" scenarios="1" sort="0"/>
  <sortState ref="C15:E22">
    <sortCondition ref="D15:D22"/>
  </sortState>
  <mergeCells count="14">
    <mergeCell ref="G2:I4"/>
    <mergeCell ref="G7:I9"/>
    <mergeCell ref="C11:E11"/>
    <mergeCell ref="E7:F7"/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/>
    <dataValidation type="date" allowBlank="1" showInputMessage="1" showErrorMessage="1" errorTitle="Date" error="The entry must be a date." sqref="C9">
      <formula1>36526</formula1>
      <formula2>73050</formula2>
    </dataValidation>
    <dataValidation prompt="_x000a_" sqref="C14:C63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>
      <formula1>0</formula1>
      <formula2>77</formula2>
    </dataValidation>
    <dataValidation allowBlank="1" showInputMessage="1" sqref="E14:J64"/>
    <dataValidation showErrorMessage="1" prompt="_x000a_" sqref="D14:D63"/>
    <dataValidation type="custom" allowBlank="1" showInputMessage="1" showErrorMessage="1" errorTitle="Last Name" error="Please enter your Last Name." sqref="C3">
      <formula1>IF(ISNONTEXT(C3),FALSE,TRUE)</formula1>
    </dataValidation>
    <dataValidation type="custom" allowBlank="1" showInputMessage="1" showErrorMessage="1" errorTitle="First Name" error="Please enter your First Name." sqref="E3">
      <formula1>IF(ISNONTEXT(E3),FALSE,TRUE)</formula1>
    </dataValidation>
    <dataValidation type="custom" allowBlank="1" showInputMessage="1" showErrorMessage="1" errorTitle="Title" error="Please enter your Title." sqref="C5">
      <formula1>IF(ISNONTEXT(C5),FALSE,TRUE)</formula1>
    </dataValidation>
    <dataValidation type="custom" allowBlank="1" showErrorMessage="1" errorTitle="Email Address" error="The entry is not a valid email address." sqref="E7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101</v>
      </c>
    </row>
    <row r="58" spans="1:2" x14ac:dyDescent="0.2">
      <c r="A58" s="66">
        <v>53</v>
      </c>
      <c r="B58" s="70" t="s">
        <v>102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Beeman, Melinda </cp:lastModifiedBy>
  <cp:lastPrinted>2016-08-07T21:14:59Z</cp:lastPrinted>
  <dcterms:created xsi:type="dcterms:W3CDTF">2007-08-23T20:46:35Z</dcterms:created>
  <dcterms:modified xsi:type="dcterms:W3CDTF">2019-11-08T20:40:32Z</dcterms:modified>
</cp:coreProperties>
</file>