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Individual Submissions\"/>
    </mc:Choice>
  </mc:AlternateContent>
  <xr:revisionPtr revIDLastSave="0" documentId="8_{71CC35B2-0CE4-467E-92F0-17CCAEF22839}" xr6:coauthVersionLast="38" xr6:coauthVersionMax="38" xr10:uidLastSave="{00000000-0000-0000-0000-000000000000}"/>
  <workbookProtection workbookPassword="E390" lockStructure="1"/>
  <bookViews>
    <workbookView xWindow="0" yWindow="0" windowWidth="23865" windowHeight="12645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<sst xmlns="http://schemas.openxmlformats.org/spreadsheetml/2006/main" count="172" uniqueCount="127">
  <si>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</si>
  <si>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</si>
  <si>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</si>
  <si>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</si>
  <si>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</si>
  <si>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</si>
  <si>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</si>
  <si>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</si>
  <si>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</si>
  <si>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</si>
  <si>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</si>
  <si>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</si>
  <si>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</si>
  <si>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</si>
  <si>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</si>
  <si>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</si>
  <si>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</si>
  <si>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</si>
  <si>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</si>
  <si>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</si>
  <si>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</si>
  <si>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</si>
  <si>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</si>
  <si>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</si>
  <si>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</si>
  <si>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</si>
  <si>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</si>
  <si>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</si>
  <si>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</si>
  <si>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</si>
  <si>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</si>
  <si>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</si>
  <si>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</si>
  <si>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</si>
  <si>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</si>
  <si>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</si>
  <si>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</si>
  <si>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</si>
  <si>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</si>
  <si>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</si>
  <si>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</si>
  <si>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</si>
  <si>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</si>
  <si>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</si>
  <si>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</si>
  <si>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</si>
  <si>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</si>
  <si>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</si>
  <si>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</si>
  <si>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</si>
  <si>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</si>
  <si>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</si>
  <si>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</si>
  <si>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</si>
  <si>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</si>
  <si>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</si>
  <si>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</si>
  <si>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</si>
  <si>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</si>
  <si>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</si>
  <si>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</si>
  <si>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</si>
  <si>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</si>
  <si>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</si>
  <si>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</si>
  <si>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</si>
  <si>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</si>
  <si>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</si>
  <si>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</si>
  <si>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</si>
  <si>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</si>
  <si>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</si>
  <si>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</si>
  <si>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</si>
  <si>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</si>
  <si>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</si>
  <si>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</si>
  <si>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</si>
  <si>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</si>
  <si>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</si>
  <si>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</si>
  <si>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</si>
  <si>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</si>
  <si>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</si>
  <si>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</si>
  <si>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</si>
  <si>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</si>
  <si>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</si>
  <si>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</si>
  <si>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</si>
  <si>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</si>
  <si>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</si>
  <si>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</si>
  <si>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</si>
  <si>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</si>
  <si>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</si>
  <si>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</si>
  <si>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</si>
  <si>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</si>
  <si>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</si>
  <si>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</si>
  <si>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</si>
  <si>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</si>
  <si>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</si>
  <si>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</si>
  <si>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</si>
  <si>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</si>
  <si>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1.3</t>
  </si>
  <si>
    <t xml:space="preserve"> DOE</t>
  </si>
  <si>
    <t>Barnes</t>
  </si>
  <si>
    <t>Rodney</t>
  </si>
  <si>
    <t>865-241-9154</t>
  </si>
  <si>
    <t>rodney.barnes@npo.doe.gov</t>
  </si>
  <si>
    <t>D</t>
  </si>
  <si>
    <t>I</t>
  </si>
  <si>
    <t>NFPA</t>
  </si>
  <si>
    <t>USA</t>
  </si>
  <si>
    <t>Technical Committee on Industrial and Medical Gases</t>
  </si>
  <si>
    <t>V</t>
  </si>
  <si>
    <t>NFPA 51</t>
  </si>
  <si>
    <t>NFPA 51A</t>
  </si>
  <si>
    <t>NFPA 55</t>
  </si>
  <si>
    <t>NFPA 560</t>
  </si>
  <si>
    <t xml:space="preserve">Standard for Acetylene Cylinder Charging Plants </t>
  </si>
  <si>
    <t>Standard for the Design and Installation of Oxygen-Fuel Gas Systems for Welding, Cutting, and Allied Processes</t>
  </si>
  <si>
    <t xml:space="preserve">Compressed Gases and Cryogenic Fluids Code </t>
  </si>
  <si>
    <t xml:space="preserve">Standard for the Storage, Handling, and Use of Ethylene Oxide for Sterilization and Fumigation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</si>
</sst>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C7" sqref="C7:D7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2" t="s">
        <v>43</v>
      </c>
      <c r="D1" s="102"/>
      <c r="E1" s="102"/>
      <c r="F1" s="102"/>
      <c r="G1" s="102"/>
      <c r="H1" s="102"/>
      <c r="I1" s="102"/>
      <c r="J1" s="48" t="s">
        <v>107</v>
      </c>
      <c r="K1" s="104" t="str">
        <f>IF(AND(K3="",J11=""),"Status:  OK","")</f>
        <v>Status:  OK</v>
      </c>
      <c r="L1" s="104"/>
      <c r="M1" s="104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8" t="s">
        <v>6</v>
      </c>
      <c r="B3" s="89"/>
      <c r="C3" s="94" t="s">
        <v>109</v>
      </c>
      <c r="D3" s="95"/>
      <c r="F3" s="30" t="s">
        <v>36</v>
      </c>
      <c r="G3" s="56" t="s">
        <v>110</v>
      </c>
      <c r="H3" s="36"/>
      <c r="I3" s="76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2" t="s">
        <v>50</v>
      </c>
      <c r="B5" s="92"/>
      <c r="C5" s="51">
        <v>60</v>
      </c>
      <c r="D5" s="111" t="str">
        <f>IF(ISBLANK(C5),"Enter the number of your Organization in the cell to the left.  See the 'Org List' tab below for your Org number.",VLOOKUP(C5,'Org List'!A5:B82,2,FALSE))</f>
        <v>NNSA-Production Office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93" t="s">
        <v>4</v>
      </c>
      <c r="B7" s="93"/>
      <c r="C7" s="94" t="s">
        <v>111</v>
      </c>
      <c r="D7" s="95"/>
      <c r="E7" s="20"/>
      <c r="F7" s="35" t="s">
        <v>35</v>
      </c>
      <c r="G7" s="109" t="s">
        <v>112</v>
      </c>
      <c r="H7" s="11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/>
      </c>
      <c r="L8" s="108"/>
      <c r="M8" s="10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92" t="s">
        <v>47</v>
      </c>
      <c r="B9" s="92"/>
      <c r="C9" s="51" t="s">
        <v>113</v>
      </c>
      <c r="D9" s="96" t="s">
        <v>48</v>
      </c>
      <c r="E9" s="97"/>
      <c r="F9" s="98"/>
      <c r="G9" s="94"/>
      <c r="H9" s="95"/>
      <c r="I9" s="55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2" t="s">
        <v>7</v>
      </c>
      <c r="B11" s="99"/>
      <c r="C11" s="57">
        <v>43390</v>
      </c>
      <c r="D11" s="58"/>
      <c r="E11" s="27"/>
      <c r="H11" s="87" t="s">
        <v>37</v>
      </c>
      <c r="I11" s="87"/>
      <c r="J11" s="87"/>
      <c r="K11" s="87"/>
      <c r="L11" s="75"/>
      <c r="M11" s="87" t="s">
        <v>44</v>
      </c>
      <c r="N11" s="87"/>
      <c r="O11" s="87"/>
      <c r="P11" s="87" t="s">
        <v>44</v>
      </c>
      <c r="Q11" s="87"/>
      <c r="R11" s="87"/>
      <c r="S11" s="87" t="s">
        <v>44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75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00" t="s">
        <v>0</v>
      </c>
      <c r="B13" s="100" t="s">
        <v>2</v>
      </c>
      <c r="C13" s="90" t="s">
        <v>45</v>
      </c>
      <c r="D13" s="90" t="s">
        <v>42</v>
      </c>
      <c r="E13" s="90" t="s">
        <v>41</v>
      </c>
      <c r="F13" s="90" t="s">
        <v>40</v>
      </c>
      <c r="G13" s="105" t="s">
        <v>49</v>
      </c>
      <c r="H13" s="90" t="s">
        <v>46</v>
      </c>
      <c r="I13" s="87" t="s">
        <v>38</v>
      </c>
      <c r="J13" s="87"/>
      <c r="K13" s="87" t="s">
        <v>106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ID/Title of Standards Relevant to DOE Mission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1"/>
      <c r="B14" s="101"/>
      <c r="C14" s="91"/>
      <c r="D14" s="91"/>
      <c r="E14" s="91"/>
      <c r="F14" s="91"/>
      <c r="G14" s="106"/>
      <c r="H14" s="91"/>
      <c r="I14" s="70" t="s">
        <v>108</v>
      </c>
      <c r="J14" s="70" t="s">
        <v>39</v>
      </c>
      <c r="K14" s="90"/>
      <c r="L14" s="21"/>
      <c r="M14" s="103"/>
      <c r="N14" s="87"/>
      <c r="O14" s="87"/>
      <c r="P14" s="87"/>
      <c r="Q14" s="87"/>
      <c r="R14" s="87"/>
      <c r="S14" s="71" t="str">
        <f>I14&amp;" Status"</f>
        <v xml:space="preserve"> DOE Status</v>
      </c>
      <c r="T14" s="71" t="str">
        <f>J14&amp;" Status"</f>
        <v xml:space="preserve"> Other
Specify the Type of Representation Below Status</v>
      </c>
      <c r="U14" s="87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52.5" thickTop="1" thickBot="1" x14ac:dyDescent="0.25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114</v>
      </c>
      <c r="D15" s="77" t="s">
        <v>115</v>
      </c>
      <c r="E15" s="77" t="s">
        <v>116</v>
      </c>
      <c r="F15" s="77" t="s">
        <v>117</v>
      </c>
      <c r="G15" s="38" t="s">
        <v>119</v>
      </c>
      <c r="H15" s="39" t="s">
        <v>118</v>
      </c>
      <c r="I15" s="39" t="s">
        <v>113</v>
      </c>
      <c r="J15" s="39"/>
      <c r="K15" s="52" t="s">
        <v>124</v>
      </c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52.5" thickTop="1" thickBot="1" x14ac:dyDescent="0.25">
      <c r="A16" s="12">
        <v>2</v>
      </c>
      <c r="B16" s="49" t="str">
        <f t="shared" si="0"/>
        <v>ok</v>
      </c>
      <c r="C16" s="44" t="s">
        <v>114</v>
      </c>
      <c r="D16" s="77" t="s">
        <v>115</v>
      </c>
      <c r="E16" s="77" t="s">
        <v>116</v>
      </c>
      <c r="F16" s="77" t="s">
        <v>117</v>
      </c>
      <c r="G16" s="38" t="s">
        <v>120</v>
      </c>
      <c r="H16" s="39" t="s">
        <v>118</v>
      </c>
      <c r="I16" s="41" t="s">
        <v>113</v>
      </c>
      <c r="J16" s="41"/>
      <c r="K16" s="53" t="s">
        <v>123</v>
      </c>
      <c r="L16" s="69"/>
      <c r="M16" s="74" t="str">
        <f t="shared" si="1"/>
        <v>ok</v>
      </c>
      <c r="N16" s="74" t="str">
        <f t="shared" si="2"/>
        <v>ok</v>
      </c>
      <c r="O16" s="74" t="str">
        <f t="shared" si="3"/>
        <v>ok</v>
      </c>
      <c r="P16" s="74" t="str">
        <f t="shared" si="4"/>
        <v>ok</v>
      </c>
      <c r="Q16" s="74" t="str">
        <f t="shared" si="5"/>
        <v>ok</v>
      </c>
      <c r="R16" s="74" t="str">
        <f t="shared" si="6"/>
        <v>ok</v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74" t="str">
        <f t="shared" si="7"/>
        <v>ok</v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52.5" thickTop="1" thickBot="1" x14ac:dyDescent="0.25">
      <c r="A17" s="12">
        <v>3</v>
      </c>
      <c r="B17" s="49" t="str">
        <f t="shared" si="0"/>
        <v>ok</v>
      </c>
      <c r="C17" s="44" t="s">
        <v>114</v>
      </c>
      <c r="D17" s="77" t="s">
        <v>115</v>
      </c>
      <c r="E17" s="77" t="s">
        <v>116</v>
      </c>
      <c r="F17" s="77" t="s">
        <v>117</v>
      </c>
      <c r="G17" s="38" t="s">
        <v>121</v>
      </c>
      <c r="H17" s="39" t="s">
        <v>118</v>
      </c>
      <c r="I17" s="41" t="s">
        <v>113</v>
      </c>
      <c r="J17" s="41"/>
      <c r="K17" s="53" t="s">
        <v>125</v>
      </c>
      <c r="L17" s="69"/>
      <c r="M17" s="74" t="str">
        <f t="shared" si="1"/>
        <v>ok</v>
      </c>
      <c r="N17" s="74" t="str">
        <f t="shared" si="2"/>
        <v>ok</v>
      </c>
      <c r="O17" s="74" t="str">
        <f t="shared" si="3"/>
        <v>ok</v>
      </c>
      <c r="P17" s="74" t="str">
        <f t="shared" si="4"/>
        <v>ok</v>
      </c>
      <c r="Q17" s="74" t="str">
        <f t="shared" si="5"/>
        <v>ok</v>
      </c>
      <c r="R17" s="74" t="str">
        <f t="shared" si="6"/>
        <v>ok</v>
      </c>
      <c r="S17" s="74" t="str">
        <f t="shared" si="8"/>
        <v>ok</v>
      </c>
      <c r="T17" s="74" t="str">
        <f t="shared" si="9"/>
        <v>ok</v>
      </c>
      <c r="U17" s="74" t="str">
        <f t="shared" si="7"/>
        <v>ok</v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52.5" thickTop="1" thickBot="1" x14ac:dyDescent="0.25">
      <c r="A18" s="12">
        <v>4</v>
      </c>
      <c r="B18" s="49" t="str">
        <f t="shared" si="0"/>
        <v>ok</v>
      </c>
      <c r="C18" s="44" t="s">
        <v>114</v>
      </c>
      <c r="D18" s="77" t="s">
        <v>115</v>
      </c>
      <c r="E18" s="77" t="s">
        <v>116</v>
      </c>
      <c r="F18" s="77" t="s">
        <v>117</v>
      </c>
      <c r="G18" s="38" t="s">
        <v>122</v>
      </c>
      <c r="H18" s="39" t="s">
        <v>118</v>
      </c>
      <c r="I18" s="41" t="s">
        <v>113</v>
      </c>
      <c r="J18" s="41"/>
      <c r="K18" s="53" t="s">
        <v>126</v>
      </c>
      <c r="L18" s="69"/>
      <c r="M18" s="74" t="str">
        <f t="shared" si="1"/>
        <v>ok</v>
      </c>
      <c r="N18" s="74" t="str">
        <f t="shared" si="2"/>
        <v>ok</v>
      </c>
      <c r="O18" s="74" t="str">
        <f t="shared" si="3"/>
        <v>ok</v>
      </c>
      <c r="P18" s="74" t="str">
        <f t="shared" si="4"/>
        <v>ok</v>
      </c>
      <c r="Q18" s="74" t="str">
        <f t="shared" si="5"/>
        <v>ok</v>
      </c>
      <c r="R18" s="74" t="str">
        <f t="shared" si="6"/>
        <v>ok</v>
      </c>
      <c r="S18" s="74" t="str">
        <f t="shared" si="8"/>
        <v>ok</v>
      </c>
      <c r="T18" s="74" t="str">
        <f t="shared" si="9"/>
        <v>ok</v>
      </c>
      <c r="U18" s="74" t="str">
        <f t="shared" si="7"/>
        <v>ok</v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6.25" thickTop="1" x14ac:dyDescent="0.2">
      <c r="A19" s="12">
        <v>5</v>
      </c>
      <c r="B19" s="49" t="str">
        <f t="shared" si="0"/>
        <v/>
      </c>
      <c r="C19" s="44"/>
      <c r="D19" s="77"/>
      <c r="E19" s="77"/>
      <c r="F19" s="77"/>
      <c r="G19" s="38"/>
      <c r="H19" s="39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algorithmName="SHA-512" hashValue="OpoRsVr3tGjom1vle3sMajGL9pwYCuvRRqUPxTNeN5dQkNMbVwUK+RLLV/OutWPmh5oDG3dDsQ+zvDGBsWBk6g==" saltValue="n3N8LeC5Oo0dfBSA7HjFVw==" spinCount="100000" sheet="1" objects="1" scenarios="1"/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29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51</v>
      </c>
    </row>
    <row r="3" spans="1:3" x14ac:dyDescent="0.2">
      <c r="A3" s="80" t="s">
        <v>79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80</v>
      </c>
    </row>
    <row r="6" spans="1:3" x14ac:dyDescent="0.2">
      <c r="A6" s="81">
        <v>1</v>
      </c>
      <c r="B6" s="86" t="s">
        <v>52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53</v>
      </c>
    </row>
    <row r="9" spans="1:3" x14ac:dyDescent="0.2">
      <c r="A9" s="81">
        <v>4</v>
      </c>
      <c r="B9" s="84" t="s">
        <v>81</v>
      </c>
    </row>
    <row r="10" spans="1:3" x14ac:dyDescent="0.2">
      <c r="A10" s="81">
        <v>5</v>
      </c>
      <c r="B10" s="84" t="s">
        <v>54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55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56</v>
      </c>
    </row>
    <row r="15" spans="1:3" x14ac:dyDescent="0.2">
      <c r="A15" s="81">
        <v>10</v>
      </c>
      <c r="B15" s="84" t="s">
        <v>57</v>
      </c>
    </row>
    <row r="16" spans="1:3" x14ac:dyDescent="0.2">
      <c r="A16" s="81">
        <v>11</v>
      </c>
      <c r="B16" s="85" t="s">
        <v>58</v>
      </c>
    </row>
    <row r="17" spans="1:2" x14ac:dyDescent="0.2">
      <c r="A17" s="81">
        <v>12</v>
      </c>
      <c r="B17" s="84" t="s">
        <v>59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60</v>
      </c>
    </row>
    <row r="27" spans="1:2" x14ac:dyDescent="0.2">
      <c r="A27" s="81">
        <v>22</v>
      </c>
      <c r="B27" s="84" t="s">
        <v>61</v>
      </c>
    </row>
    <row r="28" spans="1:2" x14ac:dyDescent="0.2">
      <c r="A28" s="81">
        <v>23</v>
      </c>
      <c r="B28" s="84" t="s">
        <v>62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63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64</v>
      </c>
    </row>
    <row r="35" spans="1:2" x14ac:dyDescent="0.2">
      <c r="A35" s="81">
        <v>30</v>
      </c>
      <c r="B35" s="85" t="s">
        <v>82</v>
      </c>
    </row>
    <row r="36" spans="1:2" x14ac:dyDescent="0.2">
      <c r="A36" s="81">
        <v>31</v>
      </c>
      <c r="B36" s="85" t="s">
        <v>65</v>
      </c>
    </row>
    <row r="37" spans="1:2" x14ac:dyDescent="0.2">
      <c r="A37" s="81">
        <v>32</v>
      </c>
      <c r="B37" s="84" t="s">
        <v>66</v>
      </c>
    </row>
    <row r="38" spans="1:2" x14ac:dyDescent="0.2">
      <c r="A38" s="81">
        <v>33</v>
      </c>
      <c r="B38" s="84" t="s">
        <v>67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68</v>
      </c>
    </row>
    <row r="41" spans="1:2" x14ac:dyDescent="0.2">
      <c r="A41" s="81">
        <v>36</v>
      </c>
      <c r="B41" s="84" t="s">
        <v>69</v>
      </c>
    </row>
    <row r="42" spans="1:2" x14ac:dyDescent="0.2">
      <c r="A42" s="81">
        <v>37</v>
      </c>
      <c r="B42" s="84" t="s">
        <v>83</v>
      </c>
    </row>
    <row r="43" spans="1:2" x14ac:dyDescent="0.2">
      <c r="A43" s="81">
        <v>38</v>
      </c>
      <c r="B43" s="84" t="s">
        <v>70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71</v>
      </c>
    </row>
    <row r="46" spans="1:2" x14ac:dyDescent="0.2">
      <c r="A46" s="81">
        <v>41</v>
      </c>
      <c r="B46" s="84" t="s">
        <v>72</v>
      </c>
    </row>
    <row r="47" spans="1:2" x14ac:dyDescent="0.2">
      <c r="A47" s="81">
        <v>42</v>
      </c>
      <c r="B47" s="84" t="s">
        <v>73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84</v>
      </c>
    </row>
    <row r="50" spans="1:2" x14ac:dyDescent="0.2">
      <c r="A50" s="81">
        <v>45</v>
      </c>
      <c r="B50" s="84" t="s">
        <v>85</v>
      </c>
    </row>
    <row r="51" spans="1:2" x14ac:dyDescent="0.2">
      <c r="A51" s="81">
        <v>46</v>
      </c>
      <c r="B51" s="84" t="s">
        <v>74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75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86</v>
      </c>
    </row>
    <row r="57" spans="1:2" x14ac:dyDescent="0.2">
      <c r="A57" s="81">
        <v>52</v>
      </c>
      <c r="B57" s="84" t="s">
        <v>87</v>
      </c>
    </row>
    <row r="58" spans="1:2" x14ac:dyDescent="0.2">
      <c r="A58" s="81">
        <v>53</v>
      </c>
      <c r="B58" s="84" t="s">
        <v>88</v>
      </c>
    </row>
    <row r="59" spans="1:2" x14ac:dyDescent="0.2">
      <c r="A59" s="81">
        <v>54</v>
      </c>
      <c r="B59" s="84" t="s">
        <v>89</v>
      </c>
    </row>
    <row r="60" spans="1:2" x14ac:dyDescent="0.2">
      <c r="A60" s="81">
        <v>55</v>
      </c>
      <c r="B60" s="84" t="s">
        <v>90</v>
      </c>
    </row>
    <row r="61" spans="1:2" x14ac:dyDescent="0.2">
      <c r="A61" s="81">
        <v>56</v>
      </c>
      <c r="B61" s="84" t="s">
        <v>91</v>
      </c>
    </row>
    <row r="62" spans="1:2" x14ac:dyDescent="0.2">
      <c r="A62" s="81">
        <v>57</v>
      </c>
      <c r="B62" s="84" t="s">
        <v>92</v>
      </c>
    </row>
    <row r="63" spans="1:2" x14ac:dyDescent="0.2">
      <c r="A63" s="81">
        <v>58</v>
      </c>
      <c r="B63" s="84" t="s">
        <v>93</v>
      </c>
    </row>
    <row r="64" spans="1:2" x14ac:dyDescent="0.2">
      <c r="A64" s="81">
        <v>59</v>
      </c>
      <c r="B64" s="84" t="s">
        <v>94</v>
      </c>
    </row>
    <row r="65" spans="1:2" x14ac:dyDescent="0.2">
      <c r="A65" s="81">
        <v>60</v>
      </c>
      <c r="B65" s="84" t="s">
        <v>95</v>
      </c>
    </row>
    <row r="66" spans="1:2" x14ac:dyDescent="0.2">
      <c r="A66" s="81">
        <v>61</v>
      </c>
      <c r="B66" s="84" t="s">
        <v>96</v>
      </c>
    </row>
    <row r="67" spans="1:2" x14ac:dyDescent="0.2">
      <c r="A67" s="81">
        <v>62</v>
      </c>
      <c r="B67" s="84" t="s">
        <v>97</v>
      </c>
    </row>
    <row r="68" spans="1:2" x14ac:dyDescent="0.2">
      <c r="A68" s="81">
        <v>63</v>
      </c>
      <c r="B68" s="84" t="s">
        <v>98</v>
      </c>
    </row>
    <row r="69" spans="1:2" x14ac:dyDescent="0.2">
      <c r="A69" s="81">
        <v>64</v>
      </c>
      <c r="B69" s="84" t="s">
        <v>99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105</v>
      </c>
    </row>
    <row r="72" spans="1:2" x14ac:dyDescent="0.2">
      <c r="A72" s="81">
        <v>67</v>
      </c>
      <c r="B72" s="84" t="s">
        <v>100</v>
      </c>
    </row>
    <row r="73" spans="1:2" x14ac:dyDescent="0.2">
      <c r="A73" s="81">
        <v>68</v>
      </c>
      <c r="B73" s="84" t="s">
        <v>101</v>
      </c>
    </row>
    <row r="74" spans="1:2" x14ac:dyDescent="0.2">
      <c r="A74" s="81">
        <v>69</v>
      </c>
      <c r="B74" s="84" t="s">
        <v>102</v>
      </c>
    </row>
    <row r="75" spans="1:2" x14ac:dyDescent="0.2">
      <c r="A75" s="81">
        <v>70</v>
      </c>
      <c r="B75" s="84" t="s">
        <v>32</v>
      </c>
    </row>
    <row r="76" spans="1:2" x14ac:dyDescent="0.2">
      <c r="A76" s="81">
        <v>71</v>
      </c>
      <c r="B76" s="84" t="s">
        <v>76</v>
      </c>
    </row>
    <row r="77" spans="1:2" x14ac:dyDescent="0.2">
      <c r="A77" s="81">
        <v>72</v>
      </c>
      <c r="B77" s="84" t="s">
        <v>77</v>
      </c>
    </row>
    <row r="78" spans="1:2" x14ac:dyDescent="0.2">
      <c r="A78" s="81">
        <v>73</v>
      </c>
      <c r="B78" s="84" t="s">
        <v>103</v>
      </c>
    </row>
    <row r="79" spans="1:2" x14ac:dyDescent="0.2">
      <c r="A79" s="81">
        <v>74</v>
      </c>
      <c r="B79" s="84" t="s">
        <v>104</v>
      </c>
    </row>
    <row r="80" spans="1:2" x14ac:dyDescent="0.2">
      <c r="A80" s="81">
        <v>75</v>
      </c>
      <c r="B80" s="84" t="s">
        <v>33</v>
      </c>
    </row>
    <row r="81" spans="1:2" x14ac:dyDescent="0.2">
      <c r="A81" s="81">
        <v>76</v>
      </c>
      <c r="B81" s="84" t="s">
        <v>34</v>
      </c>
    </row>
    <row r="82" spans="1:2" x14ac:dyDescent="0.2">
      <c r="A82" s="81">
        <v>77</v>
      </c>
      <c r="B82" s="84" t="s">
        <v>78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2018-11-15T14:55:24Z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