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<sst xmlns="http://schemas.openxmlformats.org/spreadsheetml/2006/main" count="268" uniqueCount="150">
  <si>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</si>
  <si>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</si>
  <si>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</si>
  <si>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</si>
  <si>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</si>
  <si>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</si>
  <si>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</si>
  <si>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</si>
  <si>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</si>
  <si>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</si>
  <si>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</si>
  <si>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</si>
  <si>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</si>
  <si>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</si>
  <si>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</si>
  <si>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</si>
  <si>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</si>
  <si>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</si>
  <si>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</si>
  <si>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</si>
  <si>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</si>
  <si>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</si>
  <si>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</si>
  <si>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</si>
  <si>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</si>
  <si>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</si>
  <si>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</si>
  <si>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</si>
  <si>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</si>
  <si>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</si>
  <si>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</si>
  <si>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</si>
  <si>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</si>
  <si>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</si>
  <si>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</si>
  <si>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</si>
  <si>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</si>
  <si>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</si>
  <si>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</si>
  <si>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</si>
  <si>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</si>
  <si>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</si>
  <si>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</si>
  <si>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</si>
  <si>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</si>
  <si>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</si>
  <si>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</si>
  <si>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</si>
  <si>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</si>
  <si>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</si>
  <si>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</si>
  <si>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</si>
  <si>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</si>
  <si>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</si>
  <si>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</si>
  <si>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</si>
  <si>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</si>
  <si>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</si>
  <si>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</si>
  <si>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</si>
  <si>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</si>
  <si>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</si>
  <si>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</si>
  <si>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</si>
  <si>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</si>
  <si>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</si>
  <si>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</si>
  <si>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</si>
  <si>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</si>
  <si>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</si>
  <si>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</si>
  <si>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</si>
  <si>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</si>
  <si>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</si>
  <si>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</si>
  <si>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</si>
  <si>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</si>
  <si>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</si>
  <si>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</si>
  <si>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</si>
  <si>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</si>
  <si>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</si>
  <si>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</si>
  <si>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</si>
  <si>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</si>
  <si>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</si>
  <si>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</si>
  <si>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</si>
  <si>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</si>
  <si>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</si>
  <si>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</si>
  <si>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</si>
  <si>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</si>
  <si>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</si>
  <si>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</si>
  <si>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</si>
  <si>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</si>
  <si>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</si>
  <si>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</si>
  <si>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</si>
  <si>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</si>
  <si>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</si>
  <si>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</si>
  <si>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</si>
  <si>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</si>
  <si>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</si>
  <si>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</si>
  <si>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</si>
  <si>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</si>
  <si>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</si>
  <si>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</si>
  <si>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</si>
  <si>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Srinivasan</t>
  </si>
  <si>
    <t>B.</t>
  </si>
  <si>
    <t>B.Srinivasan@ch.doe.gov</t>
  </si>
  <si>
    <t>Mason</t>
  </si>
  <si>
    <t>Peter</t>
  </si>
  <si>
    <t>peter.mason@ch.doe.gov</t>
  </si>
  <si>
    <t>Mathew</t>
  </si>
  <si>
    <t>Kattathu</t>
  </si>
  <si>
    <t>kattathu.mathew@ch.doe.gov</t>
  </si>
  <si>
    <t>Narayanan</t>
  </si>
  <si>
    <t>Usha</t>
  </si>
  <si>
    <t>usha.narayanan@ch.doe.gov</t>
  </si>
  <si>
    <t>Methods of Nuclear Material Control (INMM)</t>
  </si>
  <si>
    <t>ANSI-N15</t>
  </si>
  <si>
    <t>Nuclear Facilities Derivation of Measurement Control Programs General Principles</t>
  </si>
  <si>
    <t>ANSI-N15.41</t>
  </si>
  <si>
    <t>Nuclear Materials Analytical Chemistry Laboratory</t>
  </si>
  <si>
    <t>ANSI-N15.51</t>
  </si>
  <si>
    <t>Committee on Nuclear Fuel Cycle</t>
  </si>
  <si>
    <t>ASTM-C26</t>
  </si>
  <si>
    <t>Tests and Measurements</t>
  </si>
  <si>
    <t>ASTM-C26.05</t>
  </si>
  <si>
    <t>Environmental Methods</t>
  </si>
  <si>
    <t>ASTM-C26.05.01</t>
  </si>
  <si>
    <t>Plutonium Working Group</t>
  </si>
  <si>
    <t>ASTM-C26.05.02</t>
  </si>
  <si>
    <t>Uranium Working Group</t>
  </si>
  <si>
    <t>ASTM-C26.05.04</t>
  </si>
  <si>
    <t>Nuclear Fuel Cycle/Quality Assurance, Statistical Applications, and Reference Materials</t>
  </si>
  <si>
    <t>ASTM-C26.08</t>
  </si>
  <si>
    <t>Nuclear Energy</t>
  </si>
  <si>
    <t>ISO-TC85</t>
  </si>
  <si>
    <t>Measurement Techniques for Chemical and Isotopic Analysis of UO2 and UF6</t>
  </si>
  <si>
    <t>ISO-TC85-SC5-WG1</t>
  </si>
  <si>
    <t>NV</t>
  </si>
  <si>
    <t>American National Standard Institute</t>
  </si>
  <si>
    <t>United States</t>
  </si>
  <si>
    <t>ASTM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</si>
</sst>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E18" activePane="bottomRight" state="frozen"/>
      <selection pane="topRight" activeCell="C1" sqref="C1"/>
      <selection pane="bottomLeft" activeCell="A11" sqref="A11"/>
      <selection pane="bottomRight" activeCell="L25" sqref="L25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6" width="17.66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57" customWidth="1"/>
    <col min="29" max="30" width="22.6640625" style="57" customWidth="1"/>
    <col min="31" max="31" width="16.5546875" style="57" customWidth="1"/>
    <col min="32" max="32" width="9.109375" style="57" customWidth="1"/>
    <col min="33" max="33" width="11.88671875" style="57" hidden="1" customWidth="1"/>
    <col min="34" max="35" width="9.109375" style="57" hidden="1" customWidth="1"/>
    <col min="36" max="36" width="7.44140625" style="57" hidden="1" customWidth="1"/>
    <col min="37" max="40" width="9.109375" style="57" customWidth="1"/>
    <col min="41" max="41" width="9.109375" style="58" customWidth="1"/>
    <col min="42" max="44" width="9.109375" style="16" customWidth="1"/>
    <col min="45" max="45" width="9.109375" style="4" customWidth="1"/>
    <col min="46" max="46" width="9.109375" style="57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18" t="s">
        <v>40</v>
      </c>
      <c r="D1" s="118"/>
      <c r="E1" s="118"/>
      <c r="F1" s="118"/>
      <c r="G1" s="118"/>
      <c r="H1" s="118"/>
      <c r="I1" s="118"/>
      <c r="J1" s="118"/>
      <c r="K1" s="75"/>
      <c r="L1" s="45" t="s">
        <v>48</v>
      </c>
      <c r="M1" s="107" t="str">
        <f>IF(AND(M2="",M6=""),"Status:  OK","")</f>
        <v/>
      </c>
      <c r="N1" s="107"/>
      <c r="O1" s="107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08" t="str">
        <f>IF(IF(OR(ISBLANK(C3),ISBLANK(H3),ISBLANK(C5),ISBLANK(H5),ISBLANK(C7),ISBLANK(G7),ISBLANK(C9)),1,0)=0,"","Missing or incorrect submitter      information")</f>
        <v>Missing or incorrect submitter      information</v>
      </c>
      <c r="N2" s="108"/>
      <c r="O2" s="108"/>
    </row>
    <row r="3" spans="1:101" s="6" customFormat="1" ht="17.399999999999999" thickBot="1" x14ac:dyDescent="0.3">
      <c r="A3" s="96" t="s">
        <v>45</v>
      </c>
      <c r="B3" s="97"/>
      <c r="C3" s="103"/>
      <c r="D3" s="104"/>
      <c r="E3" s="19"/>
      <c r="F3" s="19"/>
      <c r="G3" s="29" t="s">
        <v>46</v>
      </c>
      <c r="H3" s="52"/>
      <c r="I3" s="19"/>
      <c r="M3" s="108"/>
      <c r="N3" s="108"/>
      <c r="O3" s="108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08"/>
      <c r="N4" s="108"/>
      <c r="O4" s="108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96" t="s">
        <v>47</v>
      </c>
      <c r="B5" s="97"/>
      <c r="C5" s="103"/>
      <c r="D5" s="104"/>
      <c r="E5" s="98" t="s">
        <v>55</v>
      </c>
      <c r="F5" s="98"/>
      <c r="G5" s="98"/>
      <c r="H5" s="48"/>
      <c r="I5" s="110" t="str">
        <f>IF(ISBLANK(H5),"Enter the number of the PARTICIPANTS' Organization in the cell to the left. See the 'Org List' tab below for the Org number. Complete a DIFFERENT TEMPLATE for each different Organization.",VLOOKUP(H5,'Org List'!A5:B81,2,FALSE))</f>
        <v>Enter the number of the PARTICIPANTS' Organization in the cell to the left. See the 'Org List' tab below for the Org number. Complete a DIFFERENT TEMPLATE for each different Organization.</v>
      </c>
      <c r="J5" s="111"/>
      <c r="K5" s="111"/>
      <c r="L5" s="111"/>
      <c r="M5" s="111"/>
      <c r="N5" s="111"/>
      <c r="O5" s="111"/>
      <c r="P5" s="111"/>
      <c r="Q5" s="111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09" t="str">
        <f>IF(OR(COUNTIF(B13:B62,"ok")=0,COUNTIF(B13:B62,"Incomplete")&gt;0),"Missing or incorrect information in data entry section","")</f>
        <v>Missing or incorrect information in data entry section</v>
      </c>
      <c r="N6" s="109"/>
      <c r="O6" s="109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99" t="s">
        <v>4</v>
      </c>
      <c r="B7" s="99"/>
      <c r="C7" s="103"/>
      <c r="D7" s="104"/>
      <c r="F7" s="33" t="s">
        <v>110</v>
      </c>
      <c r="G7" s="94"/>
      <c r="H7" s="95"/>
      <c r="I7" s="19"/>
      <c r="J7" s="19"/>
      <c r="M7" s="109"/>
      <c r="N7" s="109"/>
      <c r="O7" s="109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09"/>
      <c r="N8" s="109"/>
      <c r="O8" s="109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98" t="s">
        <v>6</v>
      </c>
      <c r="B9" s="100"/>
      <c r="C9" s="53"/>
      <c r="D9" s="76"/>
      <c r="E9" s="76"/>
      <c r="F9" s="76"/>
      <c r="G9" s="76"/>
      <c r="H9" s="76"/>
      <c r="I9" s="74"/>
      <c r="J9" s="26"/>
      <c r="M9" s="90" t="s">
        <v>53</v>
      </c>
      <c r="N9" s="90"/>
      <c r="O9" s="90"/>
      <c r="P9" s="90"/>
      <c r="Q9" s="73"/>
      <c r="R9" s="112" t="s">
        <v>39</v>
      </c>
      <c r="S9" s="113"/>
      <c r="T9" s="113"/>
      <c r="U9" s="105"/>
      <c r="V9" s="90" t="s">
        <v>39</v>
      </c>
      <c r="W9" s="90"/>
      <c r="X9" s="90"/>
      <c r="Y9" s="90"/>
      <c r="Z9" s="90" t="s">
        <v>39</v>
      </c>
      <c r="AA9" s="90"/>
      <c r="AB9" s="90"/>
      <c r="AC9" s="90" t="s">
        <v>39</v>
      </c>
      <c r="AD9" s="90"/>
      <c r="AE9" s="90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0"/>
      <c r="N10" s="90"/>
      <c r="O10" s="90"/>
      <c r="P10" s="90"/>
      <c r="Q10" s="73"/>
      <c r="R10" s="114"/>
      <c r="S10" s="115"/>
      <c r="T10" s="115"/>
      <c r="U10" s="106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1" t="s">
        <v>0</v>
      </c>
      <c r="B11" s="101" t="s">
        <v>2</v>
      </c>
      <c r="C11" s="91" t="s">
        <v>49</v>
      </c>
      <c r="D11" s="91" t="s">
        <v>43</v>
      </c>
      <c r="E11" s="91" t="s">
        <v>44</v>
      </c>
      <c r="F11" s="91" t="s">
        <v>111</v>
      </c>
      <c r="G11" s="90" t="s">
        <v>41</v>
      </c>
      <c r="H11" s="90"/>
      <c r="I11" s="91" t="s">
        <v>38</v>
      </c>
      <c r="J11" s="91" t="s">
        <v>37</v>
      </c>
      <c r="K11" s="91" t="s">
        <v>36</v>
      </c>
      <c r="L11" s="112" t="s">
        <v>54</v>
      </c>
      <c r="M11" s="91" t="s">
        <v>51</v>
      </c>
      <c r="N11" s="90" t="s">
        <v>33</v>
      </c>
      <c r="O11" s="90"/>
      <c r="P11" s="90" t="s">
        <v>34</v>
      </c>
      <c r="Q11" s="4"/>
      <c r="R11" s="116" t="s">
        <v>7</v>
      </c>
      <c r="S11" s="90" t="str">
        <f>D11&amp;" Status"</f>
        <v xml:space="preserve"> Last Name
of Non-Government Standards Body (NGSB)
Participant Status</v>
      </c>
      <c r="T11" s="90" t="str">
        <f>E11&amp;" Status"</f>
        <v xml:space="preserve"> First Name
of Non-Government Standards Body (NGSB)
Participant Status</v>
      </c>
      <c r="U11" s="105" t="str">
        <f>F11&amp;" Status"</f>
        <v xml:space="preserve"> Email Address
of Non-Government Standards Body (NGSB)
Participant Status</v>
      </c>
      <c r="V11" s="90" t="str">
        <f>G11</f>
        <v xml:space="preserve"> Employment Status (Complete One Column only for Each Row)</v>
      </c>
      <c r="W11" s="90"/>
      <c r="X11" s="90" t="str">
        <f>I11&amp;" Status"</f>
        <v xml:space="preserve"> Name of Non-Government Standards Body (NGSB) Status</v>
      </c>
      <c r="Y11" s="90" t="str">
        <f>J11&amp;" Status"</f>
        <v xml:space="preserve"> Country of Non-Government Standards Body (NGSB) Status</v>
      </c>
      <c r="Z11" s="90" t="str">
        <f>K11&amp;" Status"</f>
        <v xml:space="preserve"> Name of Main Committee Status</v>
      </c>
      <c r="AA11" s="90" t="str">
        <f>L11&amp;" Status"</f>
        <v xml:space="preserve"> Name and/or Number of Activity (e.g., committee, sub-committee, working group, task group) Status</v>
      </c>
      <c r="AB11" s="90" t="str">
        <f>M11&amp;" Status"</f>
        <v xml:space="preserve"> Voting Status:
'V' for Voting or
'NV' for Nonvoting Status</v>
      </c>
      <c r="AC11" s="90" t="str">
        <f>N11</f>
        <v xml:space="preserve"> Representation (Complete One Column only for Each Row)</v>
      </c>
      <c r="AD11" s="90"/>
      <c r="AE11" s="90" t="str">
        <f>P11&amp;" Status"</f>
        <v xml:space="preserve"> Brief Scope of the Activity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2"/>
      <c r="B12" s="102"/>
      <c r="C12" s="93"/>
      <c r="D12" s="92"/>
      <c r="E12" s="92"/>
      <c r="F12" s="92"/>
      <c r="G12" s="67" t="s">
        <v>50</v>
      </c>
      <c r="H12" s="67" t="s">
        <v>42</v>
      </c>
      <c r="I12" s="93"/>
      <c r="J12" s="93"/>
      <c r="K12" s="93"/>
      <c r="L12" s="117"/>
      <c r="M12" s="93"/>
      <c r="N12" s="65" t="s">
        <v>52</v>
      </c>
      <c r="O12" s="65" t="s">
        <v>35</v>
      </c>
      <c r="P12" s="91"/>
      <c r="Q12" s="20"/>
      <c r="R12" s="116"/>
      <c r="S12" s="90"/>
      <c r="T12" s="90"/>
      <c r="U12" s="106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90"/>
      <c r="Y12" s="90"/>
      <c r="Z12" s="90"/>
      <c r="AA12" s="90"/>
      <c r="AB12" s="90"/>
      <c r="AC12" s="84" t="str">
        <f>N12&amp;" Status"</f>
        <v xml:space="preserve"> DOE
Enter 'D' if You are Formally Designated as an Official DOE Representative Status</v>
      </c>
      <c r="AD12" s="84" t="str">
        <f>O12&amp;" Status"</f>
        <v xml:space="preserve"> Other
Specify the Type of Representation Below Status</v>
      </c>
      <c r="AE12" s="90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40.200000000000003" thickTop="1" x14ac:dyDescent="0.25">
      <c r="A13" s="12">
        <v>1</v>
      </c>
      <c r="B13" s="46" t="str">
        <f t="shared" ref="B13:B62" si="0">IF(COUNTIF(R13:AE13,"")=No_of_Columns,"",IF(COUNTIF(R13:AE13,"ok")=No_of_Columns,"ok","Incomplete"))</f>
        <v>Incomplete</v>
      </c>
      <c r="C13" s="41"/>
      <c r="D13" s="78" t="s">
        <v>112</v>
      </c>
      <c r="E13" s="78" t="s">
        <v>113</v>
      </c>
      <c r="F13" s="78" t="s">
        <v>114</v>
      </c>
      <c r="G13" s="36"/>
      <c r="H13" s="36"/>
      <c r="I13" s="78" t="s">
        <v>147</v>
      </c>
      <c r="J13" s="78" t="s">
        <v>148</v>
      </c>
      <c r="K13" s="78" t="s">
        <v>124</v>
      </c>
      <c r="L13" s="35" t="s">
        <v>125</v>
      </c>
      <c r="M13" s="36" t="s">
        <v>146</v>
      </c>
      <c r="N13" s="36"/>
      <c r="O13" s="36"/>
      <c r="P13" s="49"/>
      <c r="Q13" s="64"/>
      <c r="R13" s="71" t="str">
        <f t="shared" ref="R13:R62" si="1">IF(COUNTA($C13:$P13)=0,"",IF(ISBLANK($C13),"Empty cell",IF(OR($C13="I",$C13="R",$C13="T"),"ok","Entry should be one of 'I', 'R', or 'T'")))</f>
        <v>Empty cell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Empty cell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Empty cell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Empty cell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Empty cell</v>
      </c>
      <c r="AE13" s="71" t="str">
        <f t="shared" ref="AE13:AE62" si="7">IF(COUNTA($C13:$P13)=0,"",IF(C13="T",IF(ISBLANK($P13),"ok","No entry should be made"),IF(ISBLANK($P13),"Empty cell","ok")))</f>
        <v>Empty cell</v>
      </c>
      <c r="AF13" s="5"/>
      <c r="AI13" s="11"/>
      <c r="AJ13" s="13" t="s">
        <v>5</v>
      </c>
      <c r="AK13" s="26"/>
      <c r="AL13" s="26"/>
      <c r="AM13" s="26"/>
    </row>
    <row r="14" spans="1:101" s="6" customFormat="1" ht="79.2" x14ac:dyDescent="0.25">
      <c r="A14" s="12">
        <v>2</v>
      </c>
      <c r="B14" s="46" t="str">
        <f t="shared" si="0"/>
        <v>Incomplete</v>
      </c>
      <c r="C14" s="42"/>
      <c r="D14" s="77" t="s">
        <v>112</v>
      </c>
      <c r="E14" s="77" t="s">
        <v>113</v>
      </c>
      <c r="F14" s="77" t="s">
        <v>114</v>
      </c>
      <c r="G14" s="38"/>
      <c r="H14" s="38"/>
      <c r="I14" s="77" t="s">
        <v>147</v>
      </c>
      <c r="J14" s="77" t="s">
        <v>148</v>
      </c>
      <c r="K14" s="77" t="s">
        <v>126</v>
      </c>
      <c r="L14" s="37" t="s">
        <v>127</v>
      </c>
      <c r="M14" s="38" t="s">
        <v>146</v>
      </c>
      <c r="N14" s="38"/>
      <c r="O14" s="38"/>
      <c r="P14" s="50"/>
      <c r="Q14" s="64"/>
      <c r="R14" s="71" t="str">
        <f t="shared" si="1"/>
        <v>Empty cell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Empty cell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Empty cell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Empty cell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Empty cell</v>
      </c>
      <c r="AE14" s="71" t="str">
        <f t="shared" si="7"/>
        <v>Empty cell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52.8" x14ac:dyDescent="0.25">
      <c r="A15" s="12">
        <v>3</v>
      </c>
      <c r="B15" s="46" t="str">
        <f t="shared" si="0"/>
        <v>Incomplete</v>
      </c>
      <c r="C15" s="42"/>
      <c r="D15" s="77" t="s">
        <v>112</v>
      </c>
      <c r="E15" s="77" t="s">
        <v>113</v>
      </c>
      <c r="F15" s="77" t="s">
        <v>114</v>
      </c>
      <c r="G15" s="38"/>
      <c r="H15" s="38"/>
      <c r="I15" s="77" t="s">
        <v>147</v>
      </c>
      <c r="J15" s="77" t="s">
        <v>148</v>
      </c>
      <c r="K15" s="77" t="s">
        <v>128</v>
      </c>
      <c r="L15" s="37" t="s">
        <v>129</v>
      </c>
      <c r="M15" s="38" t="s">
        <v>146</v>
      </c>
      <c r="N15" s="38"/>
      <c r="O15" s="38"/>
      <c r="P15" s="50"/>
      <c r="Q15" s="64"/>
      <c r="R15" s="71" t="str">
        <f t="shared" si="1"/>
        <v>Empty cell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Empty cell</v>
      </c>
      <c r="W15" s="71" t="str">
        <f t="shared" si="12"/>
        <v>Empty cell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Empty cell</v>
      </c>
      <c r="AD15" s="71" t="str">
        <f t="shared" si="14"/>
        <v>Empty cell</v>
      </c>
      <c r="AE15" s="71" t="str">
        <f t="shared" si="7"/>
        <v>Empty cell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9.6" x14ac:dyDescent="0.25">
      <c r="A16" s="12">
        <v>4</v>
      </c>
      <c r="B16" s="46" t="str">
        <f t="shared" si="0"/>
        <v>Incomplete</v>
      </c>
      <c r="C16" s="42"/>
      <c r="D16" s="77" t="s">
        <v>115</v>
      </c>
      <c r="E16" s="77" t="s">
        <v>116</v>
      </c>
      <c r="F16" s="77" t="s">
        <v>117</v>
      </c>
      <c r="G16" s="38"/>
      <c r="H16" s="38"/>
      <c r="I16" s="77" t="s">
        <v>149</v>
      </c>
      <c r="J16" s="77" t="s">
        <v>148</v>
      </c>
      <c r="K16" s="77" t="s">
        <v>130</v>
      </c>
      <c r="L16" s="37" t="s">
        <v>131</v>
      </c>
      <c r="M16" s="38" t="s">
        <v>146</v>
      </c>
      <c r="N16" s="38"/>
      <c r="O16" s="38"/>
      <c r="P16" s="50"/>
      <c r="Q16" s="64"/>
      <c r="R16" s="71" t="str">
        <f t="shared" si="1"/>
        <v>Empty cell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Empty cell</v>
      </c>
      <c r="W16" s="71" t="str">
        <f t="shared" si="12"/>
        <v>Empty cell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Empty cell</v>
      </c>
      <c r="AD16" s="71" t="str">
        <f t="shared" si="14"/>
        <v>Empty cell</v>
      </c>
      <c r="AE16" s="71" t="str">
        <f t="shared" si="7"/>
        <v>Empty cell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9.6" x14ac:dyDescent="0.25">
      <c r="A17" s="12">
        <v>5</v>
      </c>
      <c r="B17" s="46" t="str">
        <f t="shared" si="0"/>
        <v>Incomplete</v>
      </c>
      <c r="C17" s="42"/>
      <c r="D17" s="77" t="s">
        <v>118</v>
      </c>
      <c r="E17" s="77" t="s">
        <v>119</v>
      </c>
      <c r="F17" s="77" t="s">
        <v>120</v>
      </c>
      <c r="G17" s="38"/>
      <c r="H17" s="38"/>
      <c r="I17" s="77" t="s">
        <v>149</v>
      </c>
      <c r="J17" s="77" t="s">
        <v>148</v>
      </c>
      <c r="K17" s="77" t="s">
        <v>130</v>
      </c>
      <c r="L17" s="37" t="s">
        <v>131</v>
      </c>
      <c r="M17" s="38" t="s">
        <v>146</v>
      </c>
      <c r="N17" s="38"/>
      <c r="O17" s="38"/>
      <c r="P17" s="50"/>
      <c r="Q17" s="64"/>
      <c r="R17" s="71" t="str">
        <f t="shared" si="1"/>
        <v>Empty cell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Empty cell</v>
      </c>
      <c r="W17" s="71" t="str">
        <f t="shared" si="12"/>
        <v>Empty cell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Empty cell</v>
      </c>
      <c r="AD17" s="71" t="str">
        <f t="shared" si="14"/>
        <v>Empty cell</v>
      </c>
      <c r="AE17" s="71" t="str">
        <f t="shared" si="7"/>
        <v>Empty cell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6.4" x14ac:dyDescent="0.25">
      <c r="A18" s="12">
        <v>6</v>
      </c>
      <c r="B18" s="46" t="str">
        <f t="shared" si="0"/>
        <v>Incomplete</v>
      </c>
      <c r="C18" s="42"/>
      <c r="D18" s="77" t="s">
        <v>115</v>
      </c>
      <c r="E18" s="77" t="s">
        <v>116</v>
      </c>
      <c r="F18" s="77" t="s">
        <v>117</v>
      </c>
      <c r="G18" s="38"/>
      <c r="H18" s="38"/>
      <c r="I18" s="77" t="s">
        <v>149</v>
      </c>
      <c r="J18" s="77" t="s">
        <v>148</v>
      </c>
      <c r="K18" s="77" t="s">
        <v>132</v>
      </c>
      <c r="L18" s="37" t="s">
        <v>133</v>
      </c>
      <c r="M18" s="38" t="s">
        <v>146</v>
      </c>
      <c r="N18" s="38"/>
      <c r="O18" s="38"/>
      <c r="P18" s="50"/>
      <c r="Q18" s="64"/>
      <c r="R18" s="71" t="str">
        <f t="shared" si="1"/>
        <v>Empty cell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Empty cell</v>
      </c>
      <c r="W18" s="71" t="str">
        <f t="shared" si="12"/>
        <v>Empty cell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Empty cell</v>
      </c>
      <c r="AD18" s="71" t="str">
        <f t="shared" si="14"/>
        <v>Empty cell</v>
      </c>
      <c r="AE18" s="71" t="str">
        <f t="shared" si="7"/>
        <v>Empty cell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6.4" x14ac:dyDescent="0.25">
      <c r="A19" s="12">
        <v>7</v>
      </c>
      <c r="B19" s="46" t="str">
        <f t="shared" si="0"/>
        <v>Incomplete</v>
      </c>
      <c r="C19" s="42"/>
      <c r="D19" s="77" t="s">
        <v>118</v>
      </c>
      <c r="E19" s="77" t="s">
        <v>119</v>
      </c>
      <c r="F19" s="77" t="s">
        <v>120</v>
      </c>
      <c r="G19" s="38"/>
      <c r="H19" s="38"/>
      <c r="I19" s="77" t="s">
        <v>149</v>
      </c>
      <c r="J19" s="77" t="s">
        <v>148</v>
      </c>
      <c r="K19" s="77" t="s">
        <v>132</v>
      </c>
      <c r="L19" s="37" t="s">
        <v>133</v>
      </c>
      <c r="M19" s="38" t="s">
        <v>146</v>
      </c>
      <c r="N19" s="38"/>
      <c r="O19" s="38"/>
      <c r="P19" s="50"/>
      <c r="Q19" s="64"/>
      <c r="R19" s="71" t="str">
        <f t="shared" si="1"/>
        <v>Empty cell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Empty cell</v>
      </c>
      <c r="W19" s="71" t="str">
        <f t="shared" si="12"/>
        <v>Empty cell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Empty cell</v>
      </c>
      <c r="AD19" s="71" t="str">
        <f t="shared" si="14"/>
        <v>Empty cell</v>
      </c>
      <c r="AE19" s="71" t="str">
        <f t="shared" si="7"/>
        <v>Empty cell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6.4" x14ac:dyDescent="0.25">
      <c r="A20" s="12">
        <v>8</v>
      </c>
      <c r="B20" s="46" t="str">
        <f t="shared" si="0"/>
        <v>Incomplete</v>
      </c>
      <c r="C20" s="42"/>
      <c r="D20" s="77" t="s">
        <v>118</v>
      </c>
      <c r="E20" s="77" t="s">
        <v>119</v>
      </c>
      <c r="F20" s="77" t="s">
        <v>120</v>
      </c>
      <c r="G20" s="38"/>
      <c r="H20" s="38"/>
      <c r="I20" s="77" t="s">
        <v>149</v>
      </c>
      <c r="J20" s="77" t="s">
        <v>148</v>
      </c>
      <c r="K20" s="77" t="s">
        <v>134</v>
      </c>
      <c r="L20" s="37" t="s">
        <v>135</v>
      </c>
      <c r="M20" s="38" t="s">
        <v>146</v>
      </c>
      <c r="N20" s="38"/>
      <c r="O20" s="38"/>
      <c r="P20" s="50"/>
      <c r="Q20" s="64"/>
      <c r="R20" s="71" t="str">
        <f t="shared" si="1"/>
        <v>Empty cell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Empty cell</v>
      </c>
      <c r="W20" s="71" t="str">
        <f t="shared" si="12"/>
        <v>Empty cell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Empty cell</v>
      </c>
      <c r="AD20" s="71" t="str">
        <f t="shared" si="14"/>
        <v>Empty cell</v>
      </c>
      <c r="AE20" s="71" t="str">
        <f t="shared" si="7"/>
        <v>Empty cell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6.4" x14ac:dyDescent="0.25">
      <c r="A21" s="12">
        <v>9</v>
      </c>
      <c r="B21" s="46" t="str">
        <f t="shared" si="0"/>
        <v>Incomplete</v>
      </c>
      <c r="C21" s="42"/>
      <c r="D21" s="77" t="s">
        <v>118</v>
      </c>
      <c r="E21" s="77" t="s">
        <v>119</v>
      </c>
      <c r="F21" s="77" t="s">
        <v>120</v>
      </c>
      <c r="G21" s="38"/>
      <c r="H21" s="38"/>
      <c r="I21" s="77" t="s">
        <v>149</v>
      </c>
      <c r="J21" s="77" t="s">
        <v>148</v>
      </c>
      <c r="K21" s="77" t="s">
        <v>136</v>
      </c>
      <c r="L21" s="37" t="s">
        <v>137</v>
      </c>
      <c r="M21" s="38" t="s">
        <v>146</v>
      </c>
      <c r="N21" s="38"/>
      <c r="O21" s="38"/>
      <c r="P21" s="50"/>
      <c r="Q21" s="64"/>
      <c r="R21" s="71" t="str">
        <f t="shared" si="1"/>
        <v>Empty cell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Empty cell</v>
      </c>
      <c r="W21" s="71" t="str">
        <f t="shared" si="12"/>
        <v>Empty cell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Empty cell</v>
      </c>
      <c r="AD21" s="71" t="str">
        <f t="shared" si="14"/>
        <v>Empty cell</v>
      </c>
      <c r="AE21" s="71" t="str">
        <f t="shared" si="7"/>
        <v>Empty cell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6.4" x14ac:dyDescent="0.25">
      <c r="A22" s="12">
        <v>10</v>
      </c>
      <c r="B22" s="46" t="str">
        <f t="shared" si="0"/>
        <v>Incomplete</v>
      </c>
      <c r="C22" s="42"/>
      <c r="D22" s="77" t="s">
        <v>118</v>
      </c>
      <c r="E22" s="77" t="s">
        <v>119</v>
      </c>
      <c r="F22" s="77" t="s">
        <v>120</v>
      </c>
      <c r="G22" s="38"/>
      <c r="H22" s="38"/>
      <c r="I22" s="77" t="s">
        <v>149</v>
      </c>
      <c r="J22" s="77" t="s">
        <v>148</v>
      </c>
      <c r="K22" s="77" t="s">
        <v>138</v>
      </c>
      <c r="L22" s="37" t="s">
        <v>139</v>
      </c>
      <c r="M22" s="38" t="s">
        <v>146</v>
      </c>
      <c r="N22" s="38"/>
      <c r="O22" s="38"/>
      <c r="P22" s="50"/>
      <c r="Q22" s="64"/>
      <c r="R22" s="71" t="str">
        <f t="shared" si="1"/>
        <v>Empty cell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Empty cell</v>
      </c>
      <c r="W22" s="71" t="str">
        <f t="shared" si="12"/>
        <v>Empty cell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Empty cell</v>
      </c>
      <c r="AD22" s="71" t="str">
        <f t="shared" si="14"/>
        <v>Empty cell</v>
      </c>
      <c r="AE22" s="71" t="str">
        <f t="shared" si="7"/>
        <v>Empty cell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92.4" x14ac:dyDescent="0.25">
      <c r="A23" s="12">
        <v>11</v>
      </c>
      <c r="B23" s="46" t="str">
        <f t="shared" si="0"/>
        <v>Incomplete</v>
      </c>
      <c r="C23" s="42"/>
      <c r="D23" s="77" t="s">
        <v>118</v>
      </c>
      <c r="E23" s="77" t="s">
        <v>119</v>
      </c>
      <c r="F23" s="77" t="s">
        <v>120</v>
      </c>
      <c r="G23" s="38"/>
      <c r="H23" s="38"/>
      <c r="I23" s="77" t="s">
        <v>149</v>
      </c>
      <c r="J23" s="77" t="s">
        <v>148</v>
      </c>
      <c r="K23" s="77" t="s">
        <v>140</v>
      </c>
      <c r="L23" s="37" t="s">
        <v>141</v>
      </c>
      <c r="M23" s="38" t="s">
        <v>146</v>
      </c>
      <c r="N23" s="38"/>
      <c r="O23" s="38"/>
      <c r="P23" s="50"/>
      <c r="Q23" s="64"/>
      <c r="R23" s="71" t="str">
        <f t="shared" si="1"/>
        <v>Empty cell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Empty cell</v>
      </c>
      <c r="W23" s="71" t="str">
        <f t="shared" si="12"/>
        <v>Empty cell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Empty cell</v>
      </c>
      <c r="AD23" s="71" t="str">
        <f t="shared" si="14"/>
        <v>Empty cell</v>
      </c>
      <c r="AE23" s="71" t="str">
        <f t="shared" si="7"/>
        <v>Empty cell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6.4" x14ac:dyDescent="0.25">
      <c r="A24" s="12">
        <v>12</v>
      </c>
      <c r="B24" s="46" t="str">
        <f t="shared" si="0"/>
        <v>Incomplete</v>
      </c>
      <c r="C24" s="42"/>
      <c r="D24" s="77" t="s">
        <v>121</v>
      </c>
      <c r="E24" s="77" t="s">
        <v>122</v>
      </c>
      <c r="F24" s="77" t="s">
        <v>123</v>
      </c>
      <c r="G24" s="38"/>
      <c r="H24" s="38"/>
      <c r="I24" s="77" t="s">
        <v>149</v>
      </c>
      <c r="J24" s="77" t="s">
        <v>148</v>
      </c>
      <c r="K24" s="77" t="s">
        <v>142</v>
      </c>
      <c r="L24" s="37" t="s">
        <v>143</v>
      </c>
      <c r="M24" s="38" t="s">
        <v>146</v>
      </c>
      <c r="N24" s="38"/>
      <c r="O24" s="38"/>
      <c r="P24" s="50"/>
      <c r="Q24" s="64"/>
      <c r="R24" s="71" t="str">
        <f t="shared" si="1"/>
        <v>Empty cell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Empty cell</v>
      </c>
      <c r="W24" s="71" t="str">
        <f t="shared" si="12"/>
        <v>Empty cell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Empty cell</v>
      </c>
      <c r="AD24" s="71" t="str">
        <f t="shared" si="14"/>
        <v>Empty cell</v>
      </c>
      <c r="AE24" s="71" t="str">
        <f t="shared" si="7"/>
        <v>Empty cell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66" x14ac:dyDescent="0.25">
      <c r="A25" s="12">
        <v>13</v>
      </c>
      <c r="B25" s="46" t="str">
        <f t="shared" si="0"/>
        <v>Incomplete</v>
      </c>
      <c r="C25" s="42"/>
      <c r="D25" s="77" t="s">
        <v>121</v>
      </c>
      <c r="E25" s="77" t="s">
        <v>122</v>
      </c>
      <c r="F25" s="77" t="s">
        <v>123</v>
      </c>
      <c r="G25" s="38"/>
      <c r="H25" s="38"/>
      <c r="I25" s="77" t="s">
        <v>149</v>
      </c>
      <c r="J25" s="77" t="s">
        <v>148</v>
      </c>
      <c r="K25" s="77" t="s">
        <v>144</v>
      </c>
      <c r="L25" s="37" t="s">
        <v>145</v>
      </c>
      <c r="M25" s="38" t="s">
        <v>146</v>
      </c>
      <c r="N25" s="38"/>
      <c r="O25" s="38"/>
      <c r="P25" s="50"/>
      <c r="Q25" s="64"/>
      <c r="R25" s="71" t="str">
        <f t="shared" si="1"/>
        <v>Empty cell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Empty cell</v>
      </c>
      <c r="W25" s="71" t="str">
        <f t="shared" si="12"/>
        <v>Empty cell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Empty cell</v>
      </c>
      <c r="AD25" s="71" t="str">
        <f t="shared" si="14"/>
        <v>Empty cell</v>
      </c>
      <c r="AE25" s="71" t="str">
        <f t="shared" si="7"/>
        <v>Empty cell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46" t="str">
        <f t="shared" si="0"/>
        <v/>
      </c>
      <c r="C26" s="42"/>
      <c r="D26" s="77"/>
      <c r="E26" s="77"/>
      <c r="F26" s="77"/>
      <c r="G26" s="38"/>
      <c r="H26" s="38"/>
      <c r="I26" s="77"/>
      <c r="J26" s="77"/>
      <c r="K26" s="77"/>
      <c r="L26" s="37"/>
      <c r="M26" s="38"/>
      <c r="N26" s="38"/>
      <c r="O26" s="38"/>
      <c r="P26" s="50"/>
      <c r="Q26" s="64"/>
      <c r="R26" s="71" t="str">
        <f t="shared" si="1"/>
        <v/>
      </c>
      <c r="S26" s="71" t="str">
        <f t="shared" si="8"/>
        <v/>
      </c>
      <c r="T26" s="71" t="str">
        <f t="shared" si="9"/>
        <v/>
      </c>
      <c r="U26" s="71" t="str">
        <f t="shared" si="10"/>
        <v/>
      </c>
      <c r="V26" s="71" t="str">
        <f t="shared" si="11"/>
        <v/>
      </c>
      <c r="W26" s="71" t="str">
        <f t="shared" si="12"/>
        <v/>
      </c>
      <c r="X26" s="71" t="str">
        <f t="shared" si="2"/>
        <v/>
      </c>
      <c r="Y26" s="71" t="str">
        <f t="shared" si="3"/>
        <v/>
      </c>
      <c r="Z26" s="71" t="str">
        <f t="shared" si="4"/>
        <v/>
      </c>
      <c r="AA26" s="71" t="str">
        <f t="shared" si="5"/>
        <v/>
      </c>
      <c r="AB26" s="71" t="str">
        <f t="shared" si="6"/>
        <v/>
      </c>
      <c r="AC26" s="71" t="str">
        <f t="shared" si="13"/>
        <v/>
      </c>
      <c r="AD26" s="71" t="str">
        <f t="shared" si="14"/>
        <v/>
      </c>
      <c r="AE26" s="71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46" t="str">
        <f t="shared" si="0"/>
        <v/>
      </c>
      <c r="C27" s="42"/>
      <c r="D27" s="77"/>
      <c r="E27" s="77"/>
      <c r="F27" s="77"/>
      <c r="G27" s="38"/>
      <c r="H27" s="38"/>
      <c r="I27" s="77"/>
      <c r="J27" s="77"/>
      <c r="K27" s="77"/>
      <c r="L27" s="37"/>
      <c r="M27" s="38"/>
      <c r="N27" s="38"/>
      <c r="O27" s="38"/>
      <c r="P27" s="50"/>
      <c r="Q27" s="64"/>
      <c r="R27" s="71" t="str">
        <f t="shared" si="1"/>
        <v/>
      </c>
      <c r="S27" s="71" t="str">
        <f t="shared" si="8"/>
        <v/>
      </c>
      <c r="T27" s="71" t="str">
        <f t="shared" si="9"/>
        <v/>
      </c>
      <c r="U27" s="71" t="str">
        <f t="shared" si="10"/>
        <v/>
      </c>
      <c r="V27" s="71" t="str">
        <f t="shared" si="11"/>
        <v/>
      </c>
      <c r="W27" s="71" t="str">
        <f t="shared" si="12"/>
        <v/>
      </c>
      <c r="X27" s="71" t="str">
        <f t="shared" si="2"/>
        <v/>
      </c>
      <c r="Y27" s="71" t="str">
        <f t="shared" si="3"/>
        <v/>
      </c>
      <c r="Z27" s="71" t="str">
        <f t="shared" si="4"/>
        <v/>
      </c>
      <c r="AA27" s="71" t="str">
        <f t="shared" si="5"/>
        <v/>
      </c>
      <c r="AB27" s="71" t="str">
        <f t="shared" si="6"/>
        <v/>
      </c>
      <c r="AC27" s="71" t="str">
        <f t="shared" si="13"/>
        <v/>
      </c>
      <c r="AD27" s="71" t="str">
        <f t="shared" si="14"/>
        <v/>
      </c>
      <c r="AE27" s="71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46" t="str">
        <f t="shared" si="0"/>
        <v/>
      </c>
      <c r="C28" s="42"/>
      <c r="D28" s="77"/>
      <c r="E28" s="77"/>
      <c r="F28" s="77"/>
      <c r="G28" s="38"/>
      <c r="H28" s="38"/>
      <c r="I28" s="77"/>
      <c r="J28" s="77"/>
      <c r="K28" s="77"/>
      <c r="L28" s="37"/>
      <c r="M28" s="38"/>
      <c r="N28" s="38"/>
      <c r="O28" s="38"/>
      <c r="P28" s="50"/>
      <c r="Q28" s="64"/>
      <c r="R28" s="71" t="str">
        <f t="shared" si="1"/>
        <v/>
      </c>
      <c r="S28" s="71" t="str">
        <f t="shared" si="8"/>
        <v/>
      </c>
      <c r="T28" s="71" t="str">
        <f t="shared" si="9"/>
        <v/>
      </c>
      <c r="U28" s="71" t="str">
        <f t="shared" si="10"/>
        <v/>
      </c>
      <c r="V28" s="71" t="str">
        <f t="shared" si="11"/>
        <v/>
      </c>
      <c r="W28" s="71" t="str">
        <f t="shared" si="12"/>
        <v/>
      </c>
      <c r="X28" s="71" t="str">
        <f t="shared" si="2"/>
        <v/>
      </c>
      <c r="Y28" s="71" t="str">
        <f t="shared" si="3"/>
        <v/>
      </c>
      <c r="Z28" s="71" t="str">
        <f t="shared" si="4"/>
        <v/>
      </c>
      <c r="AA28" s="71" t="str">
        <f t="shared" si="5"/>
        <v/>
      </c>
      <c r="AB28" s="71" t="str">
        <f t="shared" si="6"/>
        <v/>
      </c>
      <c r="AC28" s="71" t="str">
        <f t="shared" si="13"/>
        <v/>
      </c>
      <c r="AD28" s="71" t="str">
        <f t="shared" si="14"/>
        <v/>
      </c>
      <c r="AE28" s="71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46" t="str">
        <f t="shared" si="0"/>
        <v/>
      </c>
      <c r="C29" s="42"/>
      <c r="D29" s="77"/>
      <c r="E29" s="77"/>
      <c r="F29" s="77"/>
      <c r="G29" s="38"/>
      <c r="H29" s="38"/>
      <c r="I29" s="77"/>
      <c r="J29" s="77"/>
      <c r="K29" s="77"/>
      <c r="L29" s="37"/>
      <c r="M29" s="38"/>
      <c r="N29" s="38"/>
      <c r="O29" s="38"/>
      <c r="P29" s="50"/>
      <c r="Q29" s="64"/>
      <c r="R29" s="71" t="str">
        <f t="shared" si="1"/>
        <v/>
      </c>
      <c r="S29" s="71" t="str">
        <f t="shared" si="8"/>
        <v/>
      </c>
      <c r="T29" s="71" t="str">
        <f t="shared" si="9"/>
        <v/>
      </c>
      <c r="U29" s="71" t="str">
        <f t="shared" si="10"/>
        <v/>
      </c>
      <c r="V29" s="71" t="str">
        <f t="shared" si="11"/>
        <v/>
      </c>
      <c r="W29" s="71" t="str">
        <f t="shared" si="12"/>
        <v/>
      </c>
      <c r="X29" s="71" t="str">
        <f t="shared" si="2"/>
        <v/>
      </c>
      <c r="Y29" s="71" t="str">
        <f t="shared" si="3"/>
        <v/>
      </c>
      <c r="Z29" s="71" t="str">
        <f t="shared" si="4"/>
        <v/>
      </c>
      <c r="AA29" s="71" t="str">
        <f t="shared" si="5"/>
        <v/>
      </c>
      <c r="AB29" s="71" t="str">
        <f t="shared" si="6"/>
        <v/>
      </c>
      <c r="AC29" s="71" t="str">
        <f t="shared" si="13"/>
        <v/>
      </c>
      <c r="AD29" s="71" t="str">
        <f t="shared" si="14"/>
        <v/>
      </c>
      <c r="AE29" s="71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46" t="str">
        <f t="shared" si="0"/>
        <v/>
      </c>
      <c r="C30" s="42"/>
      <c r="D30" s="77"/>
      <c r="E30" s="77"/>
      <c r="F30" s="77"/>
      <c r="G30" s="38"/>
      <c r="H30" s="38"/>
      <c r="I30" s="77"/>
      <c r="J30" s="77"/>
      <c r="K30" s="77"/>
      <c r="L30" s="37"/>
      <c r="M30" s="38"/>
      <c r="N30" s="38"/>
      <c r="O30" s="38"/>
      <c r="P30" s="50"/>
      <c r="Q30" s="64"/>
      <c r="R30" s="71" t="str">
        <f t="shared" si="1"/>
        <v/>
      </c>
      <c r="S30" s="71" t="str">
        <f t="shared" si="8"/>
        <v/>
      </c>
      <c r="T30" s="71" t="str">
        <f t="shared" si="9"/>
        <v/>
      </c>
      <c r="U30" s="71" t="str">
        <f t="shared" si="10"/>
        <v/>
      </c>
      <c r="V30" s="71" t="str">
        <f t="shared" si="11"/>
        <v/>
      </c>
      <c r="W30" s="71" t="str">
        <f t="shared" si="12"/>
        <v/>
      </c>
      <c r="X30" s="71" t="str">
        <f t="shared" si="2"/>
        <v/>
      </c>
      <c r="Y30" s="71" t="str">
        <f t="shared" si="3"/>
        <v/>
      </c>
      <c r="Z30" s="71" t="str">
        <f t="shared" si="4"/>
        <v/>
      </c>
      <c r="AA30" s="71" t="str">
        <f t="shared" si="5"/>
        <v/>
      </c>
      <c r="AB30" s="71" t="str">
        <f t="shared" si="6"/>
        <v/>
      </c>
      <c r="AC30" s="71" t="str">
        <f t="shared" si="13"/>
        <v/>
      </c>
      <c r="AD30" s="71" t="str">
        <f t="shared" si="14"/>
        <v/>
      </c>
      <c r="AE30" s="71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46" t="str">
        <f t="shared" si="0"/>
        <v/>
      </c>
      <c r="C31" s="42"/>
      <c r="D31" s="77"/>
      <c r="E31" s="77"/>
      <c r="F31" s="77"/>
      <c r="G31" s="38"/>
      <c r="H31" s="38"/>
      <c r="I31" s="77"/>
      <c r="J31" s="77"/>
      <c r="K31" s="77"/>
      <c r="L31" s="37"/>
      <c r="M31" s="38"/>
      <c r="N31" s="38"/>
      <c r="O31" s="38"/>
      <c r="P31" s="50"/>
      <c r="Q31" s="64"/>
      <c r="R31" s="71" t="str">
        <f t="shared" si="1"/>
        <v/>
      </c>
      <c r="S31" s="71" t="str">
        <f t="shared" si="8"/>
        <v/>
      </c>
      <c r="T31" s="71" t="str">
        <f t="shared" si="9"/>
        <v/>
      </c>
      <c r="U31" s="71" t="str">
        <f t="shared" si="10"/>
        <v/>
      </c>
      <c r="V31" s="71" t="str">
        <f t="shared" si="11"/>
        <v/>
      </c>
      <c r="W31" s="71" t="str">
        <f t="shared" si="12"/>
        <v/>
      </c>
      <c r="X31" s="71" t="str">
        <f t="shared" si="2"/>
        <v/>
      </c>
      <c r="Y31" s="71" t="str">
        <f t="shared" si="3"/>
        <v/>
      </c>
      <c r="Z31" s="71" t="str">
        <f t="shared" si="4"/>
        <v/>
      </c>
      <c r="AA31" s="71" t="str">
        <f t="shared" si="5"/>
        <v/>
      </c>
      <c r="AB31" s="71" t="str">
        <f t="shared" si="6"/>
        <v/>
      </c>
      <c r="AC31" s="71" t="str">
        <f t="shared" si="13"/>
        <v/>
      </c>
      <c r="AD31" s="71" t="str">
        <f t="shared" si="14"/>
        <v/>
      </c>
      <c r="AE31" s="71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46" t="str">
        <f t="shared" si="0"/>
        <v/>
      </c>
      <c r="C32" s="42"/>
      <c r="D32" s="77"/>
      <c r="E32" s="77"/>
      <c r="F32" s="77"/>
      <c r="G32" s="38"/>
      <c r="H32" s="38"/>
      <c r="I32" s="77"/>
      <c r="J32" s="77"/>
      <c r="K32" s="77"/>
      <c r="L32" s="37"/>
      <c r="M32" s="38"/>
      <c r="N32" s="38"/>
      <c r="O32" s="38"/>
      <c r="P32" s="50"/>
      <c r="Q32" s="64"/>
      <c r="R32" s="71" t="str">
        <f t="shared" si="1"/>
        <v/>
      </c>
      <c r="S32" s="71" t="str">
        <f t="shared" si="8"/>
        <v/>
      </c>
      <c r="T32" s="71" t="str">
        <f t="shared" si="9"/>
        <v/>
      </c>
      <c r="U32" s="71" t="str">
        <f t="shared" si="10"/>
        <v/>
      </c>
      <c r="V32" s="71" t="str">
        <f t="shared" si="11"/>
        <v/>
      </c>
      <c r="W32" s="71" t="str">
        <f t="shared" si="12"/>
        <v/>
      </c>
      <c r="X32" s="71" t="str">
        <f t="shared" si="2"/>
        <v/>
      </c>
      <c r="Y32" s="71" t="str">
        <f t="shared" si="3"/>
        <v/>
      </c>
      <c r="Z32" s="71" t="str">
        <f t="shared" si="4"/>
        <v/>
      </c>
      <c r="AA32" s="71" t="str">
        <f t="shared" si="5"/>
        <v/>
      </c>
      <c r="AB32" s="71" t="str">
        <f t="shared" si="6"/>
        <v/>
      </c>
      <c r="AC32" s="71" t="str">
        <f t="shared" si="13"/>
        <v/>
      </c>
      <c r="AD32" s="71" t="str">
        <f t="shared" si="14"/>
        <v/>
      </c>
      <c r="AE32" s="71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I11:I12"/>
    <mergeCell ref="V9:Y10"/>
    <mergeCell ref="Z9:AB10"/>
    <mergeCell ref="V11:W11"/>
    <mergeCell ref="AA11:AA12"/>
    <mergeCell ref="AC9:AE10"/>
    <mergeCell ref="AC11:AD11"/>
    <mergeCell ref="AE11:AE12"/>
    <mergeCell ref="AB11:AB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IF(ISNUMBER(H5),IF(AND(H5&gt;=0,H5&lt;=76),FALSE,TRUE),TRUE)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62">
      <formula1>IF(C13="T",FALSE,TRUE)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09375" defaultRowHeight="13.2" x14ac:dyDescent="0.25"/>
  <cols>
    <col min="1" max="1" width="9.109375" style="80"/>
    <col min="2" max="2" width="44.88671875" style="80" customWidth="1"/>
    <col min="3" max="16384" width="9.109375" style="80"/>
  </cols>
  <sheetData>
    <row r="1" spans="1:3" x14ac:dyDescent="0.25">
      <c r="A1" s="47" t="s">
        <v>56</v>
      </c>
    </row>
    <row r="3" spans="1:3" x14ac:dyDescent="0.25">
      <c r="A3" s="80" t="s">
        <v>84</v>
      </c>
    </row>
    <row r="4" spans="1:3" ht="13.8" thickBot="1" x14ac:dyDescent="0.3"/>
    <row r="5" spans="1:3" ht="13.8" thickBot="1" x14ac:dyDescent="0.3">
      <c r="A5" s="81">
        <v>0</v>
      </c>
      <c r="B5" s="82"/>
      <c r="C5" s="83" t="s">
        <v>85</v>
      </c>
    </row>
    <row r="6" spans="1:3" x14ac:dyDescent="0.25">
      <c r="A6" s="81">
        <v>1</v>
      </c>
      <c r="B6" s="89" t="s">
        <v>57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58</v>
      </c>
    </row>
    <row r="9" spans="1:3" x14ac:dyDescent="0.25">
      <c r="A9" s="81">
        <v>4</v>
      </c>
      <c r="B9" s="87" t="s">
        <v>86</v>
      </c>
    </row>
    <row r="10" spans="1:3" x14ac:dyDescent="0.25">
      <c r="A10" s="81">
        <v>5</v>
      </c>
      <c r="B10" s="87" t="s">
        <v>59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60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61</v>
      </c>
    </row>
    <row r="15" spans="1:3" x14ac:dyDescent="0.25">
      <c r="A15" s="81">
        <v>10</v>
      </c>
      <c r="B15" s="87" t="s">
        <v>62</v>
      </c>
    </row>
    <row r="16" spans="1:3" x14ac:dyDescent="0.25">
      <c r="A16" s="81">
        <v>11</v>
      </c>
      <c r="B16" s="88" t="s">
        <v>63</v>
      </c>
    </row>
    <row r="17" spans="1:2" x14ac:dyDescent="0.25">
      <c r="A17" s="81">
        <v>12</v>
      </c>
      <c r="B17" s="87" t="s">
        <v>64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65</v>
      </c>
    </row>
    <row r="27" spans="1:2" x14ac:dyDescent="0.25">
      <c r="A27" s="81">
        <v>22</v>
      </c>
      <c r="B27" s="87" t="s">
        <v>66</v>
      </c>
    </row>
    <row r="28" spans="1:2" x14ac:dyDescent="0.25">
      <c r="A28" s="81">
        <v>23</v>
      </c>
      <c r="B28" s="87" t="s">
        <v>67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68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69</v>
      </c>
    </row>
    <row r="35" spans="1:2" x14ac:dyDescent="0.25">
      <c r="A35" s="81">
        <v>30</v>
      </c>
      <c r="B35" s="88" t="s">
        <v>87</v>
      </c>
    </row>
    <row r="36" spans="1:2" x14ac:dyDescent="0.25">
      <c r="A36" s="81">
        <v>31</v>
      </c>
      <c r="B36" s="88" t="s">
        <v>70</v>
      </c>
    </row>
    <row r="37" spans="1:2" x14ac:dyDescent="0.25">
      <c r="A37" s="81">
        <v>32</v>
      </c>
      <c r="B37" s="87" t="s">
        <v>71</v>
      </c>
    </row>
    <row r="38" spans="1:2" x14ac:dyDescent="0.25">
      <c r="A38" s="81">
        <v>33</v>
      </c>
      <c r="B38" s="87" t="s">
        <v>72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73</v>
      </c>
    </row>
    <row r="41" spans="1:2" x14ac:dyDescent="0.25">
      <c r="A41" s="81">
        <v>36</v>
      </c>
      <c r="B41" s="87" t="s">
        <v>74</v>
      </c>
    </row>
    <row r="42" spans="1:2" x14ac:dyDescent="0.25">
      <c r="A42" s="81">
        <v>37</v>
      </c>
      <c r="B42" s="87" t="s">
        <v>88</v>
      </c>
    </row>
    <row r="43" spans="1:2" x14ac:dyDescent="0.25">
      <c r="A43" s="81">
        <v>38</v>
      </c>
      <c r="B43" s="87" t="s">
        <v>75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76</v>
      </c>
    </row>
    <row r="46" spans="1:2" x14ac:dyDescent="0.25">
      <c r="A46" s="81">
        <v>41</v>
      </c>
      <c r="B46" s="87" t="s">
        <v>77</v>
      </c>
    </row>
    <row r="47" spans="1:2" x14ac:dyDescent="0.25">
      <c r="A47" s="81">
        <v>42</v>
      </c>
      <c r="B47" s="87" t="s">
        <v>78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89</v>
      </c>
    </row>
    <row r="50" spans="1:2" x14ac:dyDescent="0.25">
      <c r="A50" s="81">
        <v>45</v>
      </c>
      <c r="B50" s="87" t="s">
        <v>90</v>
      </c>
    </row>
    <row r="51" spans="1:2" x14ac:dyDescent="0.25">
      <c r="A51" s="81">
        <v>46</v>
      </c>
      <c r="B51" s="87" t="s">
        <v>79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80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91</v>
      </c>
    </row>
    <row r="57" spans="1:2" x14ac:dyDescent="0.25">
      <c r="A57" s="81">
        <v>52</v>
      </c>
      <c r="B57" s="87" t="s">
        <v>92</v>
      </c>
    </row>
    <row r="58" spans="1:2" x14ac:dyDescent="0.25">
      <c r="A58" s="81">
        <v>53</v>
      </c>
      <c r="B58" s="87" t="s">
        <v>93</v>
      </c>
    </row>
    <row r="59" spans="1:2" x14ac:dyDescent="0.25">
      <c r="A59" s="81">
        <v>54</v>
      </c>
      <c r="B59" s="87" t="s">
        <v>94</v>
      </c>
    </row>
    <row r="60" spans="1:2" x14ac:dyDescent="0.25">
      <c r="A60" s="81">
        <v>55</v>
      </c>
      <c r="B60" s="87" t="s">
        <v>95</v>
      </c>
    </row>
    <row r="61" spans="1:2" x14ac:dyDescent="0.25">
      <c r="A61" s="81">
        <v>56</v>
      </c>
      <c r="B61" s="87" t="s">
        <v>96</v>
      </c>
    </row>
    <row r="62" spans="1:2" x14ac:dyDescent="0.25">
      <c r="A62" s="81">
        <v>57</v>
      </c>
      <c r="B62" s="87" t="s">
        <v>97</v>
      </c>
    </row>
    <row r="63" spans="1:2" x14ac:dyDescent="0.25">
      <c r="A63" s="81">
        <v>58</v>
      </c>
      <c r="B63" s="87" t="s">
        <v>98</v>
      </c>
    </row>
    <row r="64" spans="1:2" x14ac:dyDescent="0.25">
      <c r="A64" s="81">
        <v>59</v>
      </c>
      <c r="B64" s="87" t="s">
        <v>99</v>
      </c>
    </row>
    <row r="65" spans="1:2" x14ac:dyDescent="0.25">
      <c r="A65" s="81">
        <v>60</v>
      </c>
      <c r="B65" s="87" t="s">
        <v>100</v>
      </c>
    </row>
    <row r="66" spans="1:2" x14ac:dyDescent="0.25">
      <c r="A66" s="81">
        <v>61</v>
      </c>
      <c r="B66" s="87" t="s">
        <v>101</v>
      </c>
    </row>
    <row r="67" spans="1:2" x14ac:dyDescent="0.25">
      <c r="A67" s="81">
        <v>62</v>
      </c>
      <c r="B67" s="87" t="s">
        <v>102</v>
      </c>
    </row>
    <row r="68" spans="1:2" x14ac:dyDescent="0.25">
      <c r="A68" s="81">
        <v>63</v>
      </c>
      <c r="B68" s="87" t="s">
        <v>103</v>
      </c>
    </row>
    <row r="69" spans="1:2" x14ac:dyDescent="0.25">
      <c r="A69" s="81">
        <v>64</v>
      </c>
      <c r="B69" s="87" t="s">
        <v>104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105</v>
      </c>
    </row>
    <row r="72" spans="1:2" x14ac:dyDescent="0.25">
      <c r="A72" s="81">
        <v>67</v>
      </c>
      <c r="B72" s="87" t="s">
        <v>106</v>
      </c>
    </row>
    <row r="73" spans="1:2" x14ac:dyDescent="0.25">
      <c r="A73" s="81">
        <v>68</v>
      </c>
      <c r="B73" s="87" t="s">
        <v>107</v>
      </c>
    </row>
    <row r="74" spans="1:2" x14ac:dyDescent="0.25">
      <c r="A74" s="81">
        <v>69</v>
      </c>
      <c r="B74" s="87" t="s">
        <v>30</v>
      </c>
    </row>
    <row r="75" spans="1:2" x14ac:dyDescent="0.25">
      <c r="A75" s="81">
        <v>70</v>
      </c>
      <c r="B75" s="87" t="s">
        <v>81</v>
      </c>
    </row>
    <row r="76" spans="1:2" x14ac:dyDescent="0.25">
      <c r="A76" s="81">
        <v>71</v>
      </c>
      <c r="B76" s="87" t="s">
        <v>82</v>
      </c>
    </row>
    <row r="77" spans="1:2" x14ac:dyDescent="0.25">
      <c r="A77" s="81">
        <v>72</v>
      </c>
      <c r="B77" s="87" t="s">
        <v>108</v>
      </c>
    </row>
    <row r="78" spans="1:2" x14ac:dyDescent="0.25">
      <c r="A78" s="81">
        <v>73</v>
      </c>
      <c r="B78" s="87" t="s">
        <v>109</v>
      </c>
    </row>
    <row r="79" spans="1:2" x14ac:dyDescent="0.25">
      <c r="A79" s="81">
        <v>74</v>
      </c>
      <c r="B79" s="87" t="s">
        <v>31</v>
      </c>
    </row>
    <row r="80" spans="1:2" x14ac:dyDescent="0.25">
      <c r="A80" s="81">
        <v>75</v>
      </c>
      <c r="B80" s="87" t="s">
        <v>32</v>
      </c>
    </row>
    <row r="81" spans="1:2" x14ac:dyDescent="0.25">
      <c r="A81" s="81">
        <v>76</v>
      </c>
      <c r="B81" s="87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2016-09-22T15:43:33Z</dcterms:modified>
</cp:coreProperties>
</file>